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<sst xmlns="http://schemas.openxmlformats.org/spreadsheetml/2006/main" count="646" uniqueCount="127">
  <si>
    <t>ОБЩЕГОСУДАРСТВЕННЫЕ ВОПРОСЫ</t>
  </si>
  <si>
    <t>Центральный аппарат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</si>
  <si>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</si>
  <si>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</si>
  <si>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</si>
  <si>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</si>
  <si>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</si>
  <si>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</si>
  <si>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Культура</t>
  </si>
  <si>
    <t>Музеи и постоянные выставки</t>
  </si>
  <si>
    <t xml:space="preserve">Мероприятия в области физической культуры и спорта </t>
  </si>
  <si>
    <t>Массовый спорт</t>
  </si>
  <si>
    <t>ФИЗИЧЕСКАЯ КУЛЬТУРА И СПОРТ</t>
  </si>
  <si>
    <t>Физическая культура</t>
  </si>
  <si>
    <t xml:space="preserve">КУЛЬТУРА И КИНЕМАТОГРАФИЯ </t>
  </si>
  <si>
    <t>(тыс.руб.)</t>
  </si>
  <si>
    <t xml:space="preserve">Администрация муниципального образования город Александров Владимирской области </t>
  </si>
  <si>
    <t>Код главного распорядителя средств городского бюджета</t>
  </si>
  <si>
    <t>Наименование расходов</t>
  </si>
  <si>
    <t>Код раздела</t>
  </si>
  <si>
    <t>Код подраздела</t>
  </si>
  <si>
    <t>01</t>
  </si>
  <si>
    <t>02</t>
  </si>
  <si>
    <t>03</t>
  </si>
  <si>
    <t>0020400</t>
  </si>
  <si>
    <t>0021200</t>
  </si>
  <si>
    <t>04</t>
  </si>
  <si>
    <t>11</t>
  </si>
  <si>
    <t>13</t>
  </si>
  <si>
    <t>0029900</t>
  </si>
  <si>
    <t>0900200</t>
  </si>
  <si>
    <t>5129700</t>
  </si>
  <si>
    <t>ИТОГО РАСХОДОВ</t>
  </si>
  <si>
    <t>08</t>
  </si>
  <si>
    <t>12</t>
  </si>
  <si>
    <t>4829900</t>
  </si>
  <si>
    <t>0929900</t>
  </si>
  <si>
    <t>4429900</t>
  </si>
  <si>
    <t>4419900</t>
  </si>
  <si>
    <t>4409900</t>
  </si>
  <si>
    <t>05</t>
  </si>
  <si>
    <t>6000100</t>
  </si>
  <si>
    <t>Руководство и управление в сфере установленных функций органов местного самоуправления</t>
  </si>
  <si>
    <t>Дворцы и дома культуры, другие учреждения культуры</t>
  </si>
  <si>
    <t>в том числе:</t>
  </si>
  <si>
    <t>Учреждения физической культуры 
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</si>
  <si>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</si>
  <si>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</si>
  <si>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Код 
вида 
расходов</t>
  </si>
  <si>
    <t>Код 
целевой статьи</t>
  </si>
  <si>
    <t>Спорт высших достижений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</si>
  <si>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</si>
  <si>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5210600</t>
  </si>
  <si>
    <t>Иные межбюджетные трансферты</t>
  </si>
  <si>
    <t xml:space="preserve">Библиотеки </t>
  </si>
  <si>
    <t>Совет народных депутатов муниципального образования город Александров Владимирской области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</si>
  <si>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</si>
  <si>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</si>
  <si>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</si>
  <si>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</si>
  <si>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</si>
  <si>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</si>
  <si>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112</t>
  </si>
  <si>
    <t>Иные выплаты персоналу, за исключением фонда оплаты труда</t>
  </si>
  <si>
    <t>540</t>
  </si>
  <si>
    <t>Уплата налогов, сборов и иных обязательных платежей в бюджетную систему Российской Федерации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</si>
  <si>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</si>
  <si>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</si>
  <si>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</si>
  <si>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</si>
  <si>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</si>
  <si>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</si>
  <si>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</si>
  <si>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</si>
  <si>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</si>
  <si>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</si>
  <si>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</si>
  <si>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</si>
  <si>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</si>
  <si>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Уплата прочих налогов, сборов и иных обязательных платежей</t>
  </si>
  <si>
    <t>852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</si>
  <si>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</si>
  <si>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</si>
  <si>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411</t>
  </si>
  <si>
    <t>Бюджетные инвестиции в объекты муниципальной собственности казенным учреждениям</t>
  </si>
  <si>
    <t>410</t>
  </si>
  <si>
    <t>Бюджетные инвестиции в объекты муниципальной собственности муниципальным учреждениям</t>
  </si>
  <si>
    <t>7951105</t>
  </si>
  <si>
    <t>7951205</t>
  </si>
  <si>
    <t xml:space="preserve">     </t>
  </si>
  <si>
    <t xml:space="preserve">МБУК МО город Александров "Александровский художественный музей" </t>
  </si>
  <si>
    <t xml:space="preserve">МБУК МО город Александров "Литературно-художественный музей "М.А.Цветаевых" </t>
  </si>
  <si>
    <t xml:space="preserve">МБУК МО город Александров "Централизованная библиотечная система г.Александрова" </t>
  </si>
  <si>
    <t xml:space="preserve">МБУК МО город Александров  ДК "Юбилейный" </t>
  </si>
  <si>
    <t xml:space="preserve">МБУК МО город Александров "Клуб "Искож" </t>
  </si>
  <si>
    <t xml:space="preserve">МБУК МО город Александров "Александровский центр ремёсел" 
</t>
  </si>
  <si>
    <t xml:space="preserve">МБУК МО город Александров "Парк культуры им.200-летия г.Александрова"" </t>
  </si>
  <si>
    <t xml:space="preserve">МБУК МО город Александров "ККЗ "Южный" </t>
  </si>
  <si>
    <t xml:space="preserve">Муниципальное казенное учреждение муниципального образования город Александров "Комитет по культуре города Александрова" Владимирской области </t>
  </si>
  <si>
    <t>Оценка недвижимости, признание прав и регулирование отношений по муниципальной собственности</t>
  </si>
  <si>
    <t xml:space="preserve">Прочие мероприятия по благоустройству </t>
  </si>
  <si>
    <t>6000500</t>
  </si>
  <si>
    <t>Муниципальное казенное учреждение МО город Александров "Комитет по физической культуре и спорту города Александров Владимирской области"</t>
  </si>
  <si>
    <t xml:space="preserve">МБУ МО г.Александров СДЮСШ по самбо и дзюдо </t>
  </si>
  <si>
    <t xml:space="preserve">МБУ МО г.Александров СДЮСШ по лыжным гонкам и легкой атлетике им. О.Даниловой 
</t>
  </si>
  <si>
    <t>План 
на 2013 год</t>
  </si>
  <si>
    <t>482900</t>
  </si>
  <si>
    <t>122</t>
  </si>
  <si>
    <t xml:space="preserve">МБУ МО г.Александров "ЦФК и С детей и юношества Рекорд" </t>
  </si>
  <si>
    <t>Озеленение</t>
  </si>
  <si>
    <t>6000300</t>
  </si>
  <si>
    <t>Муниципальная адресная программа "Капитальный ремонт многоквартирных домов МО г.Александров на 2013 год"</t>
  </si>
  <si>
    <t>Муниципальная целевая программа "Переселение граждан из ветхого и аварийного жилищного фонда в г. Александрове в 2013 году"</t>
  </si>
  <si>
    <t>Долгосрочная целевая программа "Комплексные меры профилактики правоенарушений во Владимирской области"</t>
  </si>
  <si>
    <t>14</t>
  </si>
  <si>
    <t>5220203</t>
  </si>
  <si>
    <t>Уплата налогов ,сборов и иных обязательных платежей в бюджетную систему Российской Федерации</t>
  </si>
  <si>
    <t xml:space="preserve">Муниципальное казенное учреждение муниципального образования город Александров "Комитет по культуре,туризму и молодежной политики города Александрова" Владимирской области </t>
  </si>
  <si>
    <t>Муниципальная адресная программа "Капитальный ремонт многоквартирных домов МО г.Александров на 2013 год"(погашение кредиторской задолженности за 2012г.)</t>
  </si>
  <si>
    <t>Приложение № 1</t>
  </si>
  <si>
    <t>Изменения к ведомственной структуре расходов 
бюджета муниципального образования город Александров 
на 2013 год</t>
  </si>
  <si>
    <t>7952301</t>
  </si>
  <si>
    <t xml:space="preserve">от   22.10.2013 г.    № 133  </t>
  </si>
  <si>
    <t>к решению Совета народных депутатов муниципального образования г.Александров 
город Александров</t>
  </si>
  <si>
    <t>Муниципальная целевая программа"Осуществление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Александров,ее структурных подразделений на 2013-2016 годы"</t>
  </si>
  <si>
    <t>Субсидии юридическим лицам (кроме муниципальных учреждений) и физическим лицам  - производителям товаров, работ, услуг</t>
  </si>
  <si>
    <t>Муниципальная  целевая программа"Осуществление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Александров,ее структурных подразделений на 2013-2016 годы"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</si>
</sst>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"/>
  </numFmts>
  <fonts count="51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80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12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3" fillId="0" borderId="11" xfId="0" applyFont="1" applyBorder="1" applyAlignment="1">
      <alignment horizontal="right" vertical="top"/>
    </xf>
    <xf numFmtId="0" fontId="3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182" fontId="3" fillId="33" borderId="10" xfId="0" applyNumberFormat="1" applyFont="1" applyFill="1" applyBorder="1" applyAlignment="1">
      <alignment/>
    </xf>
    <xf numFmtId="182" fontId="5" fillId="33" borderId="10" xfId="0" applyNumberFormat="1" applyFont="1" applyFill="1" applyBorder="1" applyAlignment="1">
      <alignment/>
    </xf>
    <xf numFmtId="182" fontId="1" fillId="33" borderId="10" xfId="0" applyNumberFormat="1" applyFont="1" applyFill="1" applyBorder="1" applyAlignment="1">
      <alignment/>
    </xf>
    <xf numFmtId="182" fontId="8" fillId="33" borderId="10" xfId="0" applyNumberFormat="1" applyFont="1" applyFill="1" applyBorder="1" applyAlignment="1">
      <alignment/>
    </xf>
    <xf numFmtId="182" fontId="3" fillId="33" borderId="10" xfId="0" applyNumberFormat="1" applyFont="1" applyFill="1" applyBorder="1" applyAlignment="1">
      <alignment/>
    </xf>
    <xf numFmtId="182" fontId="1" fillId="33" borderId="10" xfId="0" applyNumberFormat="1" applyFont="1" applyFill="1" applyBorder="1" applyAlignment="1">
      <alignment/>
    </xf>
    <xf numFmtId="182" fontId="8" fillId="33" borderId="10" xfId="0" applyNumberFormat="1" applyFont="1" applyFill="1" applyBorder="1" applyAlignment="1">
      <alignment wrapText="1"/>
    </xf>
    <xf numFmtId="182" fontId="1" fillId="34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3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37.7109375" style="2" customWidth="1"/>
    <col min="3" max="4" width="7.7109375" style="2" customWidth="1"/>
    <col min="5" max="5" width="9.8515625" style="2" customWidth="1"/>
    <col min="6" max="6" width="7.7109375" style="2" customWidth="1"/>
    <col min="7" max="7" width="14.57421875" style="2" customWidth="1"/>
    <col min="8" max="16384" width="9.140625" style="2" customWidth="1"/>
  </cols>
  <sheetData>
    <row r="1" spans="3:7" ht="12.75">
      <c r="C1" s="76" t="s">
        <v>119</v>
      </c>
      <c r="D1" s="76"/>
      <c r="E1" s="76"/>
      <c r="F1" s="76"/>
      <c r="G1" s="76"/>
    </row>
    <row r="2" spans="5:7" ht="12.75">
      <c r="E2" s="85" t="s">
        <v>123</v>
      </c>
      <c r="F2" s="85"/>
      <c r="G2" s="85"/>
    </row>
    <row r="3" spans="2:7" ht="24" customHeight="1">
      <c r="B3" s="4"/>
      <c r="E3" s="85"/>
      <c r="F3" s="85"/>
      <c r="G3" s="85"/>
    </row>
    <row r="4" spans="3:7" ht="12.75">
      <c r="C4" s="76" t="s">
        <v>122</v>
      </c>
      <c r="D4" s="76"/>
      <c r="E4" s="76"/>
      <c r="F4" s="76"/>
      <c r="G4" s="76"/>
    </row>
    <row r="5" ht="6" customHeight="1"/>
    <row r="6" spans="1:7" s="20" customFormat="1" ht="45.75" customHeight="1">
      <c r="A6" s="77" t="s">
        <v>120</v>
      </c>
      <c r="B6" s="78"/>
      <c r="C6" s="78"/>
      <c r="D6" s="78"/>
      <c r="E6" s="78"/>
      <c r="F6" s="78"/>
      <c r="G6" s="78"/>
    </row>
    <row r="7" ht="12.75">
      <c r="G7" s="5" t="s">
        <v>15</v>
      </c>
    </row>
    <row r="8" spans="1:7" s="18" customFormat="1" ht="129" customHeight="1">
      <c r="A8" s="21" t="s">
        <v>17</v>
      </c>
      <c r="B8" s="22" t="s">
        <v>18</v>
      </c>
      <c r="C8" s="22" t="s">
        <v>19</v>
      </c>
      <c r="D8" s="22" t="s">
        <v>20</v>
      </c>
      <c r="E8" s="22" t="s">
        <v>49</v>
      </c>
      <c r="F8" s="22" t="s">
        <v>48</v>
      </c>
      <c r="G8" s="22" t="s">
        <v>105</v>
      </c>
    </row>
    <row r="9" spans="1:7" s="10" customFormat="1" ht="12.75">
      <c r="A9" s="27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</row>
    <row r="10" spans="1:7" ht="12.75">
      <c r="A10" s="6"/>
      <c r="B10" s="7"/>
      <c r="C10" s="7"/>
      <c r="D10" s="7"/>
      <c r="E10" s="7"/>
      <c r="F10" s="7"/>
      <c r="G10" s="7"/>
    </row>
    <row r="11" spans="1:8" s="10" customFormat="1" ht="38.25">
      <c r="A11" s="79">
        <v>703</v>
      </c>
      <c r="B11" s="8" t="s">
        <v>16</v>
      </c>
      <c r="C11" s="9"/>
      <c r="D11" s="9"/>
      <c r="E11" s="9" t="s">
        <v>89</v>
      </c>
      <c r="F11" s="9"/>
      <c r="G11" s="67">
        <f>SUM(G12+G79+G51)</f>
        <v>-170.42000000000002</v>
      </c>
      <c r="H11" s="2"/>
    </row>
    <row r="12" spans="1:7" ht="26.25" customHeight="1">
      <c r="A12" s="79"/>
      <c r="B12" s="11" t="s">
        <v>0</v>
      </c>
      <c r="C12" s="12" t="s">
        <v>21</v>
      </c>
      <c r="D12" s="12"/>
      <c r="E12" s="12"/>
      <c r="F12" s="12"/>
      <c r="G12" s="68">
        <f>SUM(G13+G35)</f>
        <v>-120.42000000000002</v>
      </c>
    </row>
    <row r="13" spans="1:7" s="10" customFormat="1" ht="82.5" customHeight="1">
      <c r="A13" s="79"/>
      <c r="B13" s="8" t="s">
        <v>47</v>
      </c>
      <c r="C13" s="13" t="s">
        <v>21</v>
      </c>
      <c r="D13" s="14" t="s">
        <v>26</v>
      </c>
      <c r="E13" s="14"/>
      <c r="F13" s="35"/>
      <c r="G13" s="67">
        <f>SUM(G14+G19+G22)</f>
        <v>23.154</v>
      </c>
    </row>
    <row r="14" spans="1:7" ht="12.75">
      <c r="A14" s="79"/>
      <c r="B14" s="8" t="s">
        <v>1</v>
      </c>
      <c r="C14" s="13" t="s">
        <v>21</v>
      </c>
      <c r="D14" s="13" t="s">
        <v>26</v>
      </c>
      <c r="E14" s="14" t="s">
        <v>24</v>
      </c>
      <c r="F14" s="37"/>
      <c r="G14" s="69">
        <f>SUM(G15:G16)</f>
        <v>-3993.5</v>
      </c>
    </row>
    <row r="15" spans="1:7" ht="25.5">
      <c r="A15" s="79"/>
      <c r="B15" s="47" t="s">
        <v>56</v>
      </c>
      <c r="C15" s="37" t="s">
        <v>21</v>
      </c>
      <c r="D15" s="37" t="s">
        <v>26</v>
      </c>
      <c r="E15" s="37" t="s">
        <v>24</v>
      </c>
      <c r="F15" s="35" t="s">
        <v>57</v>
      </c>
      <c r="G15" s="69">
        <f>SUM(G17:G18)</f>
        <v>-3993.5</v>
      </c>
    </row>
    <row r="16" spans="1:7" ht="38.25" hidden="1">
      <c r="A16" s="79"/>
      <c r="B16" s="47" t="s">
        <v>58</v>
      </c>
      <c r="C16" s="37" t="s">
        <v>21</v>
      </c>
      <c r="D16" s="37" t="s">
        <v>26</v>
      </c>
      <c r="E16" s="37" t="s">
        <v>24</v>
      </c>
      <c r="F16" s="35" t="s">
        <v>59</v>
      </c>
      <c r="G16" s="69"/>
    </row>
    <row r="17" spans="1:7" ht="38.25">
      <c r="A17" s="79"/>
      <c r="B17" s="47" t="s">
        <v>58</v>
      </c>
      <c r="C17" s="37" t="s">
        <v>21</v>
      </c>
      <c r="D17" s="37" t="s">
        <v>26</v>
      </c>
      <c r="E17" s="37" t="s">
        <v>24</v>
      </c>
      <c r="F17" s="35" t="s">
        <v>59</v>
      </c>
      <c r="G17" s="69">
        <v>-342.1</v>
      </c>
    </row>
    <row r="18" spans="1:7" ht="24.75" customHeight="1">
      <c r="A18" s="79"/>
      <c r="B18" s="47" t="s">
        <v>60</v>
      </c>
      <c r="C18" s="37" t="s">
        <v>21</v>
      </c>
      <c r="D18" s="37" t="s">
        <v>26</v>
      </c>
      <c r="E18" s="37" t="s">
        <v>24</v>
      </c>
      <c r="F18" s="35" t="s">
        <v>61</v>
      </c>
      <c r="G18" s="69">
        <v>-3651.4</v>
      </c>
    </row>
    <row r="19" spans="1:7" ht="115.5" customHeight="1">
      <c r="A19" s="79"/>
      <c r="B19" s="8" t="s">
        <v>124</v>
      </c>
      <c r="C19" s="37" t="s">
        <v>21</v>
      </c>
      <c r="D19" s="37" t="s">
        <v>26</v>
      </c>
      <c r="E19" s="14" t="s">
        <v>121</v>
      </c>
      <c r="F19" s="35"/>
      <c r="G19" s="69">
        <f>SUM(G20)</f>
        <v>3993.5</v>
      </c>
    </row>
    <row r="20" spans="1:7" ht="25.5">
      <c r="A20" s="79"/>
      <c r="B20" s="47" t="s">
        <v>56</v>
      </c>
      <c r="C20" s="37" t="s">
        <v>21</v>
      </c>
      <c r="D20" s="37" t="s">
        <v>26</v>
      </c>
      <c r="E20" s="37" t="s">
        <v>121</v>
      </c>
      <c r="F20" s="35" t="s">
        <v>57</v>
      </c>
      <c r="G20" s="69">
        <f>SUM(G21)</f>
        <v>3993.5</v>
      </c>
    </row>
    <row r="21" spans="1:7" ht="25.5">
      <c r="A21" s="79"/>
      <c r="B21" s="47" t="s">
        <v>60</v>
      </c>
      <c r="C21" s="37" t="s">
        <v>21</v>
      </c>
      <c r="D21" s="37" t="s">
        <v>26</v>
      </c>
      <c r="E21" s="37" t="s">
        <v>121</v>
      </c>
      <c r="F21" s="35" t="s">
        <v>61</v>
      </c>
      <c r="G21" s="69">
        <v>3993.5</v>
      </c>
    </row>
    <row r="22" spans="1:7" ht="38.25">
      <c r="A22" s="79"/>
      <c r="B22" s="47" t="s">
        <v>65</v>
      </c>
      <c r="C22" s="37" t="s">
        <v>21</v>
      </c>
      <c r="D22" s="37" t="s">
        <v>26</v>
      </c>
      <c r="E22" s="37" t="s">
        <v>24</v>
      </c>
      <c r="F22" s="35" t="s">
        <v>66</v>
      </c>
      <c r="G22" s="69">
        <f>SUM(G23:G24)</f>
        <v>23.154</v>
      </c>
    </row>
    <row r="23" spans="1:7" ht="25.5">
      <c r="A23" s="79"/>
      <c r="B23" s="47" t="s">
        <v>67</v>
      </c>
      <c r="C23" s="37" t="s">
        <v>21</v>
      </c>
      <c r="D23" s="37" t="s">
        <v>26</v>
      </c>
      <c r="E23" s="37" t="s">
        <v>24</v>
      </c>
      <c r="F23" s="35" t="s">
        <v>68</v>
      </c>
      <c r="G23" s="69">
        <v>18.842</v>
      </c>
    </row>
    <row r="24" spans="1:7" ht="25.5">
      <c r="A24" s="79"/>
      <c r="B24" s="47" t="s">
        <v>79</v>
      </c>
      <c r="C24" s="37" t="s">
        <v>21</v>
      </c>
      <c r="D24" s="37" t="s">
        <v>26</v>
      </c>
      <c r="E24" s="37" t="s">
        <v>24</v>
      </c>
      <c r="F24" s="35" t="s">
        <v>80</v>
      </c>
      <c r="G24" s="69">
        <v>4.312</v>
      </c>
    </row>
    <row r="25" spans="1:7" ht="12.75" hidden="1">
      <c r="A25" s="79"/>
      <c r="B25" s="47"/>
      <c r="C25" s="37"/>
      <c r="D25" s="37"/>
      <c r="E25" s="37"/>
      <c r="F25" s="35"/>
      <c r="G25" s="69"/>
    </row>
    <row r="26" spans="1:7" ht="12.75" hidden="1">
      <c r="A26" s="79"/>
      <c r="B26" s="47"/>
      <c r="C26" s="37"/>
      <c r="D26" s="37"/>
      <c r="E26" s="37"/>
      <c r="F26" s="35"/>
      <c r="G26" s="69"/>
    </row>
    <row r="27" spans="1:7" ht="25.5" hidden="1">
      <c r="A27" s="79"/>
      <c r="B27" s="47" t="s">
        <v>60</v>
      </c>
      <c r="C27" s="37" t="s">
        <v>21</v>
      </c>
      <c r="D27" s="37" t="s">
        <v>26</v>
      </c>
      <c r="E27" s="37" t="s">
        <v>24</v>
      </c>
      <c r="F27" s="35" t="s">
        <v>61</v>
      </c>
      <c r="G27" s="69">
        <v>1391.3</v>
      </c>
    </row>
    <row r="28" spans="1:7" ht="116.25" customHeight="1" hidden="1">
      <c r="A28" s="79"/>
      <c r="B28" s="26" t="s">
        <v>51</v>
      </c>
      <c r="C28" s="13" t="s">
        <v>21</v>
      </c>
      <c r="D28" s="13" t="s">
        <v>26</v>
      </c>
      <c r="E28" s="14" t="s">
        <v>52</v>
      </c>
      <c r="F28" s="35"/>
      <c r="G28" s="69" t="e">
        <f>SUM(G29)</f>
        <v>#REF!</v>
      </c>
    </row>
    <row r="29" spans="1:7" ht="12.75" hidden="1">
      <c r="A29" s="79"/>
      <c r="B29" s="47" t="s">
        <v>53</v>
      </c>
      <c r="C29" s="13" t="s">
        <v>21</v>
      </c>
      <c r="D29" s="13" t="s">
        <v>26</v>
      </c>
      <c r="E29" s="13" t="s">
        <v>52</v>
      </c>
      <c r="F29" s="35" t="s">
        <v>64</v>
      </c>
      <c r="G29" s="69" t="e">
        <f>SUM(#REF!)</f>
        <v>#REF!</v>
      </c>
    </row>
    <row r="30" spans="1:7" ht="0.75" customHeight="1">
      <c r="A30" s="79"/>
      <c r="B30" s="47"/>
      <c r="C30" s="37"/>
      <c r="D30" s="37"/>
      <c r="E30" s="37"/>
      <c r="F30" s="35"/>
      <c r="G30" s="69"/>
    </row>
    <row r="31" spans="1:7" ht="0.75" customHeight="1">
      <c r="A31" s="79"/>
      <c r="B31" s="47"/>
      <c r="C31" s="37"/>
      <c r="D31" s="37"/>
      <c r="E31" s="37"/>
      <c r="F31" s="35"/>
      <c r="G31" s="69"/>
    </row>
    <row r="32" spans="1:7" ht="12.75" hidden="1">
      <c r="A32" s="79"/>
      <c r="B32" s="47"/>
      <c r="C32" s="37"/>
      <c r="D32" s="37"/>
      <c r="E32" s="37"/>
      <c r="F32" s="35"/>
      <c r="G32" s="69"/>
    </row>
    <row r="33" spans="1:7" ht="12.75" hidden="1">
      <c r="A33" s="79"/>
      <c r="B33" s="47"/>
      <c r="C33" s="37"/>
      <c r="D33" s="37"/>
      <c r="E33" s="37"/>
      <c r="F33" s="35"/>
      <c r="G33" s="69"/>
    </row>
    <row r="34" spans="1:7" ht="12.75" hidden="1">
      <c r="A34" s="79"/>
      <c r="B34" s="47"/>
      <c r="C34" s="37"/>
      <c r="D34" s="37"/>
      <c r="E34" s="37"/>
      <c r="F34" s="35"/>
      <c r="G34" s="69"/>
    </row>
    <row r="35" spans="1:7" s="10" customFormat="1" ht="12.75">
      <c r="A35" s="79"/>
      <c r="B35" s="8" t="s">
        <v>2</v>
      </c>
      <c r="C35" s="13" t="s">
        <v>21</v>
      </c>
      <c r="D35" s="14" t="s">
        <v>28</v>
      </c>
      <c r="E35" s="14"/>
      <c r="F35" s="14"/>
      <c r="G35" s="67">
        <f>SUM(G36+G40)</f>
        <v>-143.574</v>
      </c>
    </row>
    <row r="36" spans="1:8" ht="38.25">
      <c r="A36" s="79"/>
      <c r="B36" s="8" t="s">
        <v>42</v>
      </c>
      <c r="C36" s="13" t="s">
        <v>21</v>
      </c>
      <c r="D36" s="13" t="s">
        <v>28</v>
      </c>
      <c r="E36" s="14" t="s">
        <v>29</v>
      </c>
      <c r="F36" s="13"/>
      <c r="G36" s="69">
        <f>SUM(G37)</f>
        <v>0.384</v>
      </c>
      <c r="H36" s="36"/>
    </row>
    <row r="37" spans="1:7" ht="38.25">
      <c r="A37" s="79"/>
      <c r="B37" s="47" t="s">
        <v>65</v>
      </c>
      <c r="C37" s="37" t="s">
        <v>21</v>
      </c>
      <c r="D37" s="37" t="s">
        <v>28</v>
      </c>
      <c r="E37" s="37" t="s">
        <v>29</v>
      </c>
      <c r="F37" s="35" t="s">
        <v>66</v>
      </c>
      <c r="G37" s="69">
        <f>SUM(G38)</f>
        <v>0.384</v>
      </c>
    </row>
    <row r="38" spans="1:7" ht="25.5">
      <c r="A38" s="79"/>
      <c r="B38" s="47" t="s">
        <v>67</v>
      </c>
      <c r="C38" s="37" t="s">
        <v>21</v>
      </c>
      <c r="D38" s="37" t="s">
        <v>28</v>
      </c>
      <c r="E38" s="37" t="s">
        <v>29</v>
      </c>
      <c r="F38" s="35" t="s">
        <v>68</v>
      </c>
      <c r="G38" s="69">
        <v>0.384</v>
      </c>
    </row>
    <row r="39" spans="1:7" ht="0.75" customHeight="1">
      <c r="A39" s="79"/>
      <c r="B39" s="47" t="s">
        <v>60</v>
      </c>
      <c r="C39" s="37" t="s">
        <v>21</v>
      </c>
      <c r="D39" s="37" t="s">
        <v>28</v>
      </c>
      <c r="E39" s="37" t="s">
        <v>29</v>
      </c>
      <c r="F39" s="35" t="s">
        <v>61</v>
      </c>
      <c r="G39" s="69">
        <v>2304.25633</v>
      </c>
    </row>
    <row r="40" spans="1:7" ht="45" customHeight="1">
      <c r="A40" s="79"/>
      <c r="B40" s="8" t="s">
        <v>99</v>
      </c>
      <c r="C40" s="13" t="s">
        <v>21</v>
      </c>
      <c r="D40" s="13" t="s">
        <v>28</v>
      </c>
      <c r="E40" s="14" t="s">
        <v>30</v>
      </c>
      <c r="F40" s="13"/>
      <c r="G40" s="69">
        <f>SUM(G41)</f>
        <v>-143.958</v>
      </c>
    </row>
    <row r="41" spans="1:7" ht="38.25">
      <c r="A41" s="79"/>
      <c r="B41" s="47" t="s">
        <v>65</v>
      </c>
      <c r="C41" s="13" t="s">
        <v>21</v>
      </c>
      <c r="D41" s="13" t="s">
        <v>28</v>
      </c>
      <c r="E41" s="13" t="s">
        <v>30</v>
      </c>
      <c r="F41" s="35" t="s">
        <v>66</v>
      </c>
      <c r="G41" s="69">
        <f>SUM(G42+G43)</f>
        <v>-143.958</v>
      </c>
    </row>
    <row r="42" spans="1:7" ht="25.5">
      <c r="A42" s="79"/>
      <c r="B42" s="47" t="s">
        <v>67</v>
      </c>
      <c r="C42" s="37" t="s">
        <v>21</v>
      </c>
      <c r="D42" s="37" t="s">
        <v>28</v>
      </c>
      <c r="E42" s="37" t="s">
        <v>30</v>
      </c>
      <c r="F42" s="35" t="s">
        <v>68</v>
      </c>
      <c r="G42" s="69">
        <v>-133.551</v>
      </c>
    </row>
    <row r="43" spans="1:7" ht="25.5">
      <c r="A43" s="79"/>
      <c r="B43" s="47" t="s">
        <v>79</v>
      </c>
      <c r="C43" s="37" t="s">
        <v>21</v>
      </c>
      <c r="D43" s="37" t="s">
        <v>28</v>
      </c>
      <c r="E43" s="37" t="s">
        <v>30</v>
      </c>
      <c r="F43" s="35" t="s">
        <v>80</v>
      </c>
      <c r="G43" s="69">
        <v>-10.407</v>
      </c>
    </row>
    <row r="44" spans="1:7" ht="12.75" hidden="1">
      <c r="A44" s="79"/>
      <c r="B44" s="47"/>
      <c r="C44" s="37" t="s">
        <v>23</v>
      </c>
      <c r="D44" s="37" t="s">
        <v>114</v>
      </c>
      <c r="E44" s="37"/>
      <c r="F44" s="35"/>
      <c r="G44" s="69">
        <v>60</v>
      </c>
    </row>
    <row r="45" spans="1:7" ht="51" hidden="1">
      <c r="A45" s="79"/>
      <c r="B45" s="57" t="s">
        <v>113</v>
      </c>
      <c r="C45" s="14" t="s">
        <v>23</v>
      </c>
      <c r="D45" s="14" t="s">
        <v>114</v>
      </c>
      <c r="E45" s="14" t="s">
        <v>115</v>
      </c>
      <c r="F45" s="14" t="s">
        <v>78</v>
      </c>
      <c r="G45" s="70"/>
    </row>
    <row r="46" spans="1:7" ht="25.5" hidden="1">
      <c r="A46" s="79"/>
      <c r="B46" s="41" t="s">
        <v>77</v>
      </c>
      <c r="C46" s="25" t="s">
        <v>23</v>
      </c>
      <c r="D46" s="25" t="s">
        <v>114</v>
      </c>
      <c r="E46" s="25" t="s">
        <v>115</v>
      </c>
      <c r="F46" s="25" t="s">
        <v>78</v>
      </c>
      <c r="G46" s="70"/>
    </row>
    <row r="47" spans="1:7" ht="51" hidden="1">
      <c r="A47" s="79"/>
      <c r="B47" s="41" t="s">
        <v>75</v>
      </c>
      <c r="C47" s="25" t="s">
        <v>23</v>
      </c>
      <c r="D47" s="25" t="s">
        <v>114</v>
      </c>
      <c r="E47" s="25" t="s">
        <v>115</v>
      </c>
      <c r="F47" s="25"/>
      <c r="G47" s="70"/>
    </row>
    <row r="48" spans="1:7" ht="12.75" hidden="1">
      <c r="A48" s="79"/>
      <c r="B48" s="41" t="s">
        <v>44</v>
      </c>
      <c r="C48" s="25"/>
      <c r="D48" s="25"/>
      <c r="E48" s="25"/>
      <c r="F48" s="25"/>
      <c r="G48" s="70"/>
    </row>
    <row r="49" spans="1:7" ht="38.25" hidden="1">
      <c r="A49" s="79"/>
      <c r="B49" s="41" t="s">
        <v>92</v>
      </c>
      <c r="C49" s="25" t="s">
        <v>23</v>
      </c>
      <c r="D49" s="25" t="s">
        <v>114</v>
      </c>
      <c r="E49" s="25" t="s">
        <v>115</v>
      </c>
      <c r="F49" s="25" t="s">
        <v>78</v>
      </c>
      <c r="G49" s="70"/>
    </row>
    <row r="50" spans="1:7" ht="0.75" customHeight="1">
      <c r="A50" s="79"/>
      <c r="B50" s="47"/>
      <c r="C50" s="37"/>
      <c r="D50" s="37"/>
      <c r="E50" s="37"/>
      <c r="F50" s="35"/>
      <c r="G50" s="69"/>
    </row>
    <row r="51" spans="1:7" s="16" customFormat="1" ht="25.5">
      <c r="A51" s="79"/>
      <c r="B51" s="59" t="s">
        <v>3</v>
      </c>
      <c r="C51" s="46" t="s">
        <v>40</v>
      </c>
      <c r="D51" s="46"/>
      <c r="E51" s="46"/>
      <c r="F51" s="46"/>
      <c r="G51" s="67">
        <f>SUM(G74+G63+G52)</f>
        <v>0</v>
      </c>
    </row>
    <row r="52" spans="1:7" s="10" customFormat="1" ht="12.75">
      <c r="A52" s="79"/>
      <c r="B52" s="60" t="s">
        <v>4</v>
      </c>
      <c r="C52" s="45" t="s">
        <v>40</v>
      </c>
      <c r="D52" s="46" t="s">
        <v>21</v>
      </c>
      <c r="E52" s="46"/>
      <c r="F52" s="46"/>
      <c r="G52" s="67">
        <f>G53+G58</f>
        <v>-500</v>
      </c>
    </row>
    <row r="53" spans="1:7" s="3" customFormat="1" ht="52.5" customHeight="1">
      <c r="A53" s="79"/>
      <c r="B53" s="29" t="s">
        <v>111</v>
      </c>
      <c r="C53" s="45" t="s">
        <v>40</v>
      </c>
      <c r="D53" s="45" t="s">
        <v>21</v>
      </c>
      <c r="E53" s="46" t="s">
        <v>87</v>
      </c>
      <c r="F53" s="61"/>
      <c r="G53" s="69">
        <f>G54+G55</f>
        <v>-500</v>
      </c>
    </row>
    <row r="54" spans="1:7" s="3" customFormat="1" ht="0.75" customHeight="1">
      <c r="A54" s="79"/>
      <c r="B54" s="62" t="s">
        <v>82</v>
      </c>
      <c r="C54" s="45" t="s">
        <v>40</v>
      </c>
      <c r="D54" s="45" t="s">
        <v>21</v>
      </c>
      <c r="E54" s="45" t="s">
        <v>87</v>
      </c>
      <c r="F54" s="46" t="s">
        <v>81</v>
      </c>
      <c r="G54" s="69"/>
    </row>
    <row r="55" spans="1:7" s="3" customFormat="1" ht="62.25" customHeight="1">
      <c r="A55" s="79"/>
      <c r="B55" s="29" t="s">
        <v>118</v>
      </c>
      <c r="C55" s="45" t="s">
        <v>40</v>
      </c>
      <c r="D55" s="45" t="s">
        <v>21</v>
      </c>
      <c r="E55" s="45" t="s">
        <v>87</v>
      </c>
      <c r="F55" s="46"/>
      <c r="G55" s="69">
        <f>SUM(G56+G57)</f>
        <v>-500</v>
      </c>
    </row>
    <row r="56" spans="1:7" s="3" customFormat="1" ht="51">
      <c r="A56" s="79"/>
      <c r="B56" s="62" t="s">
        <v>125</v>
      </c>
      <c r="C56" s="45" t="s">
        <v>40</v>
      </c>
      <c r="D56" s="45" t="s">
        <v>21</v>
      </c>
      <c r="E56" s="45" t="s">
        <v>87</v>
      </c>
      <c r="F56" s="46" t="s">
        <v>81</v>
      </c>
      <c r="G56" s="69">
        <v>-500</v>
      </c>
    </row>
    <row r="57" spans="1:7" s="3" customFormat="1" ht="51" hidden="1">
      <c r="A57" s="79"/>
      <c r="B57" s="62" t="s">
        <v>82</v>
      </c>
      <c r="C57" s="45" t="s">
        <v>40</v>
      </c>
      <c r="D57" s="45" t="s">
        <v>21</v>
      </c>
      <c r="E57" s="45" t="s">
        <v>87</v>
      </c>
      <c r="F57" s="46" t="s">
        <v>81</v>
      </c>
      <c r="G57" s="69"/>
    </row>
    <row r="58" spans="1:7" s="16" customFormat="1" ht="0.75" customHeight="1">
      <c r="A58" s="79"/>
      <c r="B58" s="29" t="s">
        <v>112</v>
      </c>
      <c r="C58" s="45" t="s">
        <v>40</v>
      </c>
      <c r="D58" s="45" t="s">
        <v>21</v>
      </c>
      <c r="E58" s="46" t="s">
        <v>88</v>
      </c>
      <c r="F58" s="46"/>
      <c r="G58" s="69">
        <f>G61+G59</f>
        <v>0</v>
      </c>
    </row>
    <row r="59" spans="1:7" s="16" customFormat="1" ht="0.75" customHeight="1" hidden="1">
      <c r="A59" s="79"/>
      <c r="B59" s="29" t="s">
        <v>69</v>
      </c>
      <c r="C59" s="45" t="s">
        <v>40</v>
      </c>
      <c r="D59" s="45" t="s">
        <v>21</v>
      </c>
      <c r="E59" s="45" t="s">
        <v>88</v>
      </c>
      <c r="F59" s="46" t="s">
        <v>70</v>
      </c>
      <c r="G59" s="69">
        <f>SUM(G60)</f>
        <v>0</v>
      </c>
    </row>
    <row r="60" spans="1:7" s="16" customFormat="1" ht="36.75" customHeight="1" hidden="1">
      <c r="A60" s="79"/>
      <c r="B60" s="29" t="s">
        <v>71</v>
      </c>
      <c r="C60" s="45" t="s">
        <v>40</v>
      </c>
      <c r="D60" s="45" t="s">
        <v>21</v>
      </c>
      <c r="E60" s="45" t="s">
        <v>88</v>
      </c>
      <c r="F60" s="46" t="s">
        <v>72</v>
      </c>
      <c r="G60" s="69"/>
    </row>
    <row r="61" spans="1:7" s="16" customFormat="1" ht="39.75" customHeight="1" hidden="1">
      <c r="A61" s="79"/>
      <c r="B61" s="55" t="s">
        <v>86</v>
      </c>
      <c r="C61" s="45" t="s">
        <v>40</v>
      </c>
      <c r="D61" s="45" t="s">
        <v>21</v>
      </c>
      <c r="E61" s="45" t="s">
        <v>88</v>
      </c>
      <c r="F61" s="46" t="s">
        <v>85</v>
      </c>
      <c r="G61" s="69">
        <f>G62</f>
        <v>0</v>
      </c>
    </row>
    <row r="62" spans="1:7" s="16" customFormat="1" ht="36.75" customHeight="1" hidden="1">
      <c r="A62" s="79"/>
      <c r="B62" s="55" t="s">
        <v>84</v>
      </c>
      <c r="C62" s="45" t="s">
        <v>40</v>
      </c>
      <c r="D62" s="45" t="s">
        <v>21</v>
      </c>
      <c r="E62" s="45" t="s">
        <v>88</v>
      </c>
      <c r="F62" s="46" t="s">
        <v>83</v>
      </c>
      <c r="G62" s="69"/>
    </row>
    <row r="63" spans="1:7" s="16" customFormat="1" ht="12.75" hidden="1">
      <c r="A63" s="79"/>
      <c r="B63" s="60" t="s">
        <v>5</v>
      </c>
      <c r="C63" s="45" t="s">
        <v>40</v>
      </c>
      <c r="D63" s="46" t="s">
        <v>22</v>
      </c>
      <c r="E63" s="46"/>
      <c r="F63" s="46"/>
      <c r="G63" s="67"/>
    </row>
    <row r="64" spans="1:7" s="16" customFormat="1" ht="12.75" hidden="1">
      <c r="A64" s="79"/>
      <c r="B64" s="60" t="s">
        <v>6</v>
      </c>
      <c r="C64" s="45" t="s">
        <v>40</v>
      </c>
      <c r="D64" s="46" t="s">
        <v>23</v>
      </c>
      <c r="E64" s="46"/>
      <c r="F64" s="46"/>
      <c r="G64" s="67"/>
    </row>
    <row r="65" spans="1:7" ht="12.75" hidden="1">
      <c r="A65" s="79"/>
      <c r="B65" s="29" t="s">
        <v>7</v>
      </c>
      <c r="C65" s="45" t="s">
        <v>40</v>
      </c>
      <c r="D65" s="45" t="s">
        <v>23</v>
      </c>
      <c r="E65" s="46" t="s">
        <v>41</v>
      </c>
      <c r="F65" s="45"/>
      <c r="G65" s="67">
        <f>G66</f>
        <v>0</v>
      </c>
    </row>
    <row r="66" spans="1:7" ht="25.5" hidden="1">
      <c r="A66" s="79"/>
      <c r="B66" s="62" t="s">
        <v>56</v>
      </c>
      <c r="C66" s="45" t="s">
        <v>40</v>
      </c>
      <c r="D66" s="45" t="s">
        <v>23</v>
      </c>
      <c r="E66" s="45" t="s">
        <v>41</v>
      </c>
      <c r="F66" s="46" t="s">
        <v>57</v>
      </c>
      <c r="G66" s="69">
        <f>G67</f>
        <v>0</v>
      </c>
    </row>
    <row r="67" spans="1:7" ht="25.5" hidden="1">
      <c r="A67" s="79"/>
      <c r="B67" s="62" t="s">
        <v>60</v>
      </c>
      <c r="C67" s="45" t="s">
        <v>40</v>
      </c>
      <c r="D67" s="45" t="s">
        <v>23</v>
      </c>
      <c r="E67" s="45" t="s">
        <v>41</v>
      </c>
      <c r="F67" s="46" t="s">
        <v>61</v>
      </c>
      <c r="G67" s="69"/>
    </row>
    <row r="68" spans="1:7" ht="14.25" hidden="1">
      <c r="A68" s="79"/>
      <c r="B68" s="63" t="s">
        <v>109</v>
      </c>
      <c r="C68" s="45" t="s">
        <v>40</v>
      </c>
      <c r="D68" s="45" t="s">
        <v>23</v>
      </c>
      <c r="E68" s="46" t="s">
        <v>110</v>
      </c>
      <c r="F68" s="46"/>
      <c r="G68" s="67">
        <f>G71</f>
        <v>0</v>
      </c>
    </row>
    <row r="69" spans="1:7" ht="25.5" hidden="1">
      <c r="A69" s="79"/>
      <c r="B69" s="62" t="s">
        <v>56</v>
      </c>
      <c r="C69" s="45" t="s">
        <v>40</v>
      </c>
      <c r="D69" s="45" t="s">
        <v>23</v>
      </c>
      <c r="E69" s="45" t="s">
        <v>110</v>
      </c>
      <c r="F69" s="46" t="s">
        <v>57</v>
      </c>
      <c r="G69" s="69"/>
    </row>
    <row r="70" spans="1:7" ht="25.5" hidden="1">
      <c r="A70" s="79"/>
      <c r="B70" s="62" t="s">
        <v>60</v>
      </c>
      <c r="C70" s="45" t="s">
        <v>40</v>
      </c>
      <c r="D70" s="45" t="s">
        <v>23</v>
      </c>
      <c r="E70" s="45" t="s">
        <v>110</v>
      </c>
      <c r="F70" s="46" t="s">
        <v>61</v>
      </c>
      <c r="G70" s="69"/>
    </row>
    <row r="71" spans="1:7" ht="51" hidden="1">
      <c r="A71" s="79"/>
      <c r="B71" s="55" t="s">
        <v>82</v>
      </c>
      <c r="C71" s="45" t="s">
        <v>40</v>
      </c>
      <c r="D71" s="45" t="s">
        <v>23</v>
      </c>
      <c r="E71" s="45" t="s">
        <v>110</v>
      </c>
      <c r="F71" s="46" t="s">
        <v>81</v>
      </c>
      <c r="G71" s="69"/>
    </row>
    <row r="72" spans="1:7" ht="51" hidden="1">
      <c r="A72" s="79"/>
      <c r="B72" s="55" t="s">
        <v>82</v>
      </c>
      <c r="C72" s="45" t="s">
        <v>40</v>
      </c>
      <c r="D72" s="45" t="s">
        <v>23</v>
      </c>
      <c r="E72" s="45" t="s">
        <v>110</v>
      </c>
      <c r="F72" s="46"/>
      <c r="G72" s="69"/>
    </row>
    <row r="73" spans="1:7" ht="12.75">
      <c r="A73" s="79"/>
      <c r="B73" s="29" t="s">
        <v>6</v>
      </c>
      <c r="C73" s="65" t="s">
        <v>40</v>
      </c>
      <c r="D73" s="75" t="s">
        <v>23</v>
      </c>
      <c r="E73" s="45"/>
      <c r="F73" s="46"/>
      <c r="G73" s="69"/>
    </row>
    <row r="74" spans="1:7" ht="26.25" customHeight="1">
      <c r="A74" s="79"/>
      <c r="B74" s="64" t="s">
        <v>100</v>
      </c>
      <c r="C74" s="65" t="s">
        <v>40</v>
      </c>
      <c r="D74" s="65" t="s">
        <v>23</v>
      </c>
      <c r="E74" s="66">
        <v>6000500</v>
      </c>
      <c r="F74" s="66"/>
      <c r="G74" s="71">
        <f>G75+G77</f>
        <v>500</v>
      </c>
    </row>
    <row r="75" spans="1:7" ht="25.5">
      <c r="A75" s="79"/>
      <c r="B75" s="62" t="s">
        <v>56</v>
      </c>
      <c r="C75" s="65" t="s">
        <v>40</v>
      </c>
      <c r="D75" s="65" t="s">
        <v>23</v>
      </c>
      <c r="E75" s="65" t="s">
        <v>101</v>
      </c>
      <c r="F75" s="66" t="s">
        <v>57</v>
      </c>
      <c r="G75" s="72">
        <f>G76</f>
        <v>500</v>
      </c>
    </row>
    <row r="76" spans="1:7" ht="25.5">
      <c r="A76" s="79"/>
      <c r="B76" s="62" t="s">
        <v>60</v>
      </c>
      <c r="C76" s="65" t="s">
        <v>40</v>
      </c>
      <c r="D76" s="65" t="s">
        <v>23</v>
      </c>
      <c r="E76" s="65">
        <v>6000500</v>
      </c>
      <c r="F76" s="66" t="s">
        <v>61</v>
      </c>
      <c r="G76" s="72">
        <v>500</v>
      </c>
    </row>
    <row r="77" spans="1:7" ht="0.75" customHeight="1">
      <c r="A77" s="79"/>
      <c r="B77" s="55" t="s">
        <v>82</v>
      </c>
      <c r="C77" s="65" t="s">
        <v>40</v>
      </c>
      <c r="D77" s="65" t="s">
        <v>23</v>
      </c>
      <c r="E77" s="65">
        <v>6000500</v>
      </c>
      <c r="F77" s="66" t="s">
        <v>81</v>
      </c>
      <c r="G77" s="72"/>
    </row>
    <row r="78" spans="1:7" s="10" customFormat="1" ht="0.75" customHeight="1" hidden="1">
      <c r="A78" s="79"/>
      <c r="B78" s="55" t="s">
        <v>82</v>
      </c>
      <c r="C78" s="13"/>
      <c r="D78" s="13"/>
      <c r="E78" s="13"/>
      <c r="F78" s="14"/>
      <c r="G78" s="69"/>
    </row>
    <row r="79" spans="1:7" ht="19.5" customHeight="1">
      <c r="A79" s="79"/>
      <c r="B79" s="11" t="s">
        <v>12</v>
      </c>
      <c r="C79" s="12" t="s">
        <v>27</v>
      </c>
      <c r="D79" s="12"/>
      <c r="E79" s="12"/>
      <c r="F79" s="38"/>
      <c r="G79" s="68">
        <f>SUM(G80)</f>
        <v>-50</v>
      </c>
    </row>
    <row r="80" spans="1:7" ht="12.75">
      <c r="A80" s="79"/>
      <c r="B80" s="8" t="s">
        <v>11</v>
      </c>
      <c r="C80" s="13" t="s">
        <v>27</v>
      </c>
      <c r="D80" s="14" t="s">
        <v>22</v>
      </c>
      <c r="E80" s="14"/>
      <c r="F80" s="35"/>
      <c r="G80" s="67">
        <f>SUM(G81)</f>
        <v>-50</v>
      </c>
    </row>
    <row r="81" spans="1:7" ht="25.5">
      <c r="A81" s="79"/>
      <c r="B81" s="8" t="s">
        <v>10</v>
      </c>
      <c r="C81" s="13" t="s">
        <v>27</v>
      </c>
      <c r="D81" s="13" t="s">
        <v>22</v>
      </c>
      <c r="E81" s="14" t="s">
        <v>31</v>
      </c>
      <c r="F81" s="37"/>
      <c r="G81" s="69">
        <f>SUM(G82)</f>
        <v>-50</v>
      </c>
    </row>
    <row r="82" spans="1:7" ht="25.5">
      <c r="A82" s="79"/>
      <c r="B82" s="47" t="s">
        <v>56</v>
      </c>
      <c r="C82" s="37" t="s">
        <v>27</v>
      </c>
      <c r="D82" s="37" t="s">
        <v>22</v>
      </c>
      <c r="E82" s="37" t="s">
        <v>31</v>
      </c>
      <c r="F82" s="35" t="s">
        <v>57</v>
      </c>
      <c r="G82" s="69">
        <f>SUM(G83)</f>
        <v>-50</v>
      </c>
    </row>
    <row r="83" spans="1:7" ht="25.5">
      <c r="A83" s="79"/>
      <c r="B83" s="47" t="s">
        <v>60</v>
      </c>
      <c r="C83" s="37" t="s">
        <v>27</v>
      </c>
      <c r="D83" s="37" t="s">
        <v>22</v>
      </c>
      <c r="E83" s="37" t="s">
        <v>31</v>
      </c>
      <c r="F83" s="35" t="s">
        <v>61</v>
      </c>
      <c r="G83" s="69">
        <v>-50</v>
      </c>
    </row>
    <row r="84" spans="1:7" ht="38.25">
      <c r="A84" s="80">
        <v>730</v>
      </c>
      <c r="B84" s="51" t="s">
        <v>55</v>
      </c>
      <c r="C84" s="52"/>
      <c r="D84" s="52"/>
      <c r="E84" s="52"/>
      <c r="F84" s="52"/>
      <c r="G84" s="67">
        <f>SUM(G85)</f>
        <v>2.3360000000000127</v>
      </c>
    </row>
    <row r="85" spans="1:7" ht="27.75" customHeight="1">
      <c r="A85" s="81"/>
      <c r="B85" s="11" t="s">
        <v>0</v>
      </c>
      <c r="C85" s="12" t="s">
        <v>21</v>
      </c>
      <c r="D85" s="12"/>
      <c r="E85" s="12"/>
      <c r="F85" s="12"/>
      <c r="G85" s="68">
        <f>SUM(G86)</f>
        <v>2.3360000000000127</v>
      </c>
    </row>
    <row r="86" spans="1:7" ht="63.75">
      <c r="A86" s="81"/>
      <c r="B86" s="8" t="s">
        <v>46</v>
      </c>
      <c r="C86" s="13" t="s">
        <v>21</v>
      </c>
      <c r="D86" s="14" t="s">
        <v>23</v>
      </c>
      <c r="E86" s="14"/>
      <c r="F86" s="14"/>
      <c r="G86" s="67">
        <f>SUM(G87+G94)</f>
        <v>2.3360000000000127</v>
      </c>
    </row>
    <row r="87" spans="1:7" ht="12.75">
      <c r="A87" s="81"/>
      <c r="B87" s="8" t="s">
        <v>1</v>
      </c>
      <c r="C87" s="13" t="s">
        <v>21</v>
      </c>
      <c r="D87" s="13" t="s">
        <v>23</v>
      </c>
      <c r="E87" s="14" t="s">
        <v>24</v>
      </c>
      <c r="F87" s="13"/>
      <c r="G87" s="67">
        <f>SUM(G91+G89)</f>
        <v>-511.68399999999997</v>
      </c>
    </row>
    <row r="88" spans="1:7" ht="25.5">
      <c r="A88" s="81"/>
      <c r="B88" s="47" t="s">
        <v>56</v>
      </c>
      <c r="C88" s="13" t="s">
        <v>21</v>
      </c>
      <c r="D88" s="13" t="s">
        <v>23</v>
      </c>
      <c r="E88" s="14" t="s">
        <v>24</v>
      </c>
      <c r="F88" s="13"/>
      <c r="G88" s="67">
        <f>SUM(G89)</f>
        <v>-514.02</v>
      </c>
    </row>
    <row r="89" spans="1:7" ht="38.25">
      <c r="A89" s="81"/>
      <c r="B89" s="47" t="s">
        <v>58</v>
      </c>
      <c r="C89" s="13" t="s">
        <v>21</v>
      </c>
      <c r="D89" s="13" t="s">
        <v>23</v>
      </c>
      <c r="E89" s="14" t="s">
        <v>24</v>
      </c>
      <c r="F89" s="14" t="s">
        <v>57</v>
      </c>
      <c r="G89" s="67">
        <f>SUM(G90)</f>
        <v>-514.02</v>
      </c>
    </row>
    <row r="90" spans="1:7" ht="25.5">
      <c r="A90" s="81"/>
      <c r="B90" s="47" t="s">
        <v>60</v>
      </c>
      <c r="C90" s="13" t="s">
        <v>21</v>
      </c>
      <c r="D90" s="13" t="s">
        <v>23</v>
      </c>
      <c r="E90" s="14" t="s">
        <v>24</v>
      </c>
      <c r="F90" s="14" t="s">
        <v>61</v>
      </c>
      <c r="G90" s="67">
        <v>-514.02</v>
      </c>
    </row>
    <row r="91" spans="1:7" ht="38.25">
      <c r="A91" s="81"/>
      <c r="B91" s="47" t="s">
        <v>65</v>
      </c>
      <c r="C91" s="37" t="s">
        <v>21</v>
      </c>
      <c r="D91" s="37" t="s">
        <v>23</v>
      </c>
      <c r="E91" s="37" t="s">
        <v>24</v>
      </c>
      <c r="F91" s="14" t="s">
        <v>66</v>
      </c>
      <c r="G91" s="69">
        <f>SUM(G92:G93)</f>
        <v>2.336</v>
      </c>
    </row>
    <row r="92" spans="1:7" ht="25.5">
      <c r="A92" s="81"/>
      <c r="B92" s="47" t="s">
        <v>67</v>
      </c>
      <c r="C92" s="37" t="s">
        <v>21</v>
      </c>
      <c r="D92" s="37" t="s">
        <v>23</v>
      </c>
      <c r="E92" s="37" t="s">
        <v>24</v>
      </c>
      <c r="F92" s="14" t="s">
        <v>68</v>
      </c>
      <c r="G92" s="69">
        <v>0.666</v>
      </c>
    </row>
    <row r="93" spans="1:7" ht="25.5">
      <c r="A93" s="81"/>
      <c r="B93" s="47" t="s">
        <v>79</v>
      </c>
      <c r="C93" s="37" t="s">
        <v>21</v>
      </c>
      <c r="D93" s="37" t="s">
        <v>23</v>
      </c>
      <c r="E93" s="37" t="s">
        <v>24</v>
      </c>
      <c r="F93" s="14" t="s">
        <v>80</v>
      </c>
      <c r="G93" s="69">
        <v>1.67</v>
      </c>
    </row>
    <row r="94" spans="1:7" ht="116.25" customHeight="1">
      <c r="A94" s="81"/>
      <c r="B94" s="8" t="s">
        <v>126</v>
      </c>
      <c r="C94" s="13" t="s">
        <v>21</v>
      </c>
      <c r="D94" s="13" t="s">
        <v>23</v>
      </c>
      <c r="E94" s="14" t="s">
        <v>121</v>
      </c>
      <c r="F94" s="13"/>
      <c r="G94" s="67">
        <f>SUM(G95)</f>
        <v>514.02</v>
      </c>
    </row>
    <row r="95" spans="1:7" ht="25.5">
      <c r="A95" s="81"/>
      <c r="B95" s="47" t="s">
        <v>56</v>
      </c>
      <c r="C95" s="13" t="s">
        <v>21</v>
      </c>
      <c r="D95" s="13" t="s">
        <v>23</v>
      </c>
      <c r="E95" s="13" t="s">
        <v>121</v>
      </c>
      <c r="F95" s="35" t="s">
        <v>57</v>
      </c>
      <c r="G95" s="67">
        <f>SUM(G96)</f>
        <v>514.02</v>
      </c>
    </row>
    <row r="96" spans="1:7" ht="25.5">
      <c r="A96" s="81"/>
      <c r="B96" s="47" t="s">
        <v>60</v>
      </c>
      <c r="C96" s="13" t="s">
        <v>21</v>
      </c>
      <c r="D96" s="13" t="s">
        <v>23</v>
      </c>
      <c r="E96" s="37" t="s">
        <v>121</v>
      </c>
      <c r="F96" s="35" t="s">
        <v>61</v>
      </c>
      <c r="G96" s="67">
        <v>514.02</v>
      </c>
    </row>
    <row r="97" spans="1:7" ht="25.5" hidden="1">
      <c r="A97" s="82"/>
      <c r="B97" s="47" t="s">
        <v>63</v>
      </c>
      <c r="C97" s="37" t="s">
        <v>21</v>
      </c>
      <c r="D97" s="37" t="s">
        <v>23</v>
      </c>
      <c r="E97" s="37" t="s">
        <v>25</v>
      </c>
      <c r="F97" s="35" t="s">
        <v>107</v>
      </c>
      <c r="G97" s="69"/>
    </row>
    <row r="98" spans="1:7" s="10" customFormat="1" ht="78" customHeight="1">
      <c r="A98" s="83">
        <v>758</v>
      </c>
      <c r="B98" s="53" t="s">
        <v>117</v>
      </c>
      <c r="C98" s="52"/>
      <c r="D98" s="52"/>
      <c r="E98" s="52"/>
      <c r="F98" s="52"/>
      <c r="G98" s="67">
        <f>SUM(G99)</f>
        <v>45.724000000000004</v>
      </c>
    </row>
    <row r="99" spans="1:7" s="16" customFormat="1" ht="18.75" customHeight="1">
      <c r="A99" s="84"/>
      <c r="B99" s="11" t="s">
        <v>14</v>
      </c>
      <c r="C99" s="12" t="s">
        <v>33</v>
      </c>
      <c r="D99" s="12"/>
      <c r="E99" s="12"/>
      <c r="F99" s="12"/>
      <c r="G99" s="68">
        <f>G100</f>
        <v>45.724000000000004</v>
      </c>
    </row>
    <row r="100" spans="1:7" ht="12.75">
      <c r="A100" s="84"/>
      <c r="B100" s="8" t="s">
        <v>8</v>
      </c>
      <c r="C100" s="14" t="s">
        <v>33</v>
      </c>
      <c r="D100" s="14" t="s">
        <v>21</v>
      </c>
      <c r="E100" s="14"/>
      <c r="F100" s="14"/>
      <c r="G100" s="67">
        <f>SUM(G101+G128+G122)</f>
        <v>45.724000000000004</v>
      </c>
    </row>
    <row r="101" spans="1:7" ht="25.5">
      <c r="A101" s="84"/>
      <c r="B101" s="8" t="s">
        <v>43</v>
      </c>
      <c r="C101" s="37" t="s">
        <v>33</v>
      </c>
      <c r="D101" s="37" t="s">
        <v>21</v>
      </c>
      <c r="E101" s="35" t="s">
        <v>39</v>
      </c>
      <c r="F101" s="37"/>
      <c r="G101" s="69">
        <f>SUM(G102+G110)</f>
        <v>36.139</v>
      </c>
    </row>
    <row r="102" spans="1:7" ht="12.75">
      <c r="A102" s="84"/>
      <c r="B102" s="48" t="s">
        <v>73</v>
      </c>
      <c r="C102" s="39" t="s">
        <v>33</v>
      </c>
      <c r="D102" s="39" t="s">
        <v>21</v>
      </c>
      <c r="E102" s="39" t="s">
        <v>39</v>
      </c>
      <c r="F102" s="35" t="s">
        <v>74</v>
      </c>
      <c r="G102" s="69">
        <f>SUM(G103)</f>
        <v>34.808</v>
      </c>
    </row>
    <row r="103" spans="1:7" ht="51">
      <c r="A103" s="84"/>
      <c r="B103" s="48" t="s">
        <v>75</v>
      </c>
      <c r="C103" s="40" t="s">
        <v>33</v>
      </c>
      <c r="D103" s="40" t="s">
        <v>21</v>
      </c>
      <c r="E103" s="40" t="s">
        <v>39</v>
      </c>
      <c r="F103" s="35" t="s">
        <v>76</v>
      </c>
      <c r="G103" s="69">
        <f>SUM(G105:G109)</f>
        <v>34.808</v>
      </c>
    </row>
    <row r="104" spans="1:7" ht="12.75">
      <c r="A104" s="84"/>
      <c r="B104" s="24" t="s">
        <v>44</v>
      </c>
      <c r="C104" s="25"/>
      <c r="D104" s="25"/>
      <c r="E104" s="25"/>
      <c r="F104" s="25"/>
      <c r="G104" s="70"/>
    </row>
    <row r="105" spans="1:7" ht="25.5">
      <c r="A105" s="84"/>
      <c r="B105" s="42" t="s">
        <v>94</v>
      </c>
      <c r="C105" s="25" t="s">
        <v>33</v>
      </c>
      <c r="D105" s="25" t="s">
        <v>21</v>
      </c>
      <c r="E105" s="25" t="s">
        <v>39</v>
      </c>
      <c r="F105" s="32" t="s">
        <v>76</v>
      </c>
      <c r="G105" s="70">
        <v>2.301</v>
      </c>
    </row>
    <row r="106" spans="1:7" ht="30" customHeight="1">
      <c r="A106" s="84"/>
      <c r="B106" s="41" t="s">
        <v>95</v>
      </c>
      <c r="C106" s="33" t="s">
        <v>33</v>
      </c>
      <c r="D106" s="33" t="s">
        <v>21</v>
      </c>
      <c r="E106" s="33" t="s">
        <v>39</v>
      </c>
      <c r="F106" s="34" t="s">
        <v>76</v>
      </c>
      <c r="G106" s="73"/>
    </row>
    <row r="107" spans="1:7" ht="33" customHeight="1">
      <c r="A107" s="84"/>
      <c r="B107" s="42" t="s">
        <v>96</v>
      </c>
      <c r="C107" s="25" t="s">
        <v>33</v>
      </c>
      <c r="D107" s="25" t="s">
        <v>21</v>
      </c>
      <c r="E107" s="25" t="s">
        <v>39</v>
      </c>
      <c r="F107" s="32" t="s">
        <v>76</v>
      </c>
      <c r="G107" s="70"/>
    </row>
    <row r="108" spans="1:7" ht="25.5">
      <c r="A108" s="84"/>
      <c r="B108" s="42" t="s">
        <v>97</v>
      </c>
      <c r="C108" s="25" t="s">
        <v>33</v>
      </c>
      <c r="D108" s="25" t="s">
        <v>21</v>
      </c>
      <c r="E108" s="25" t="s">
        <v>39</v>
      </c>
      <c r="F108" s="32" t="s">
        <v>76</v>
      </c>
      <c r="G108" s="70">
        <v>19.443</v>
      </c>
    </row>
    <row r="109" spans="1:7" ht="25.5">
      <c r="A109" s="84"/>
      <c r="B109" s="42" t="s">
        <v>93</v>
      </c>
      <c r="C109" s="25" t="s">
        <v>33</v>
      </c>
      <c r="D109" s="25" t="s">
        <v>21</v>
      </c>
      <c r="E109" s="25" t="s">
        <v>39</v>
      </c>
      <c r="F109" s="32" t="s">
        <v>76</v>
      </c>
      <c r="G109" s="70">
        <v>13.064</v>
      </c>
    </row>
    <row r="110" spans="1:7" ht="38.25">
      <c r="A110" s="84"/>
      <c r="B110" s="49" t="s">
        <v>65</v>
      </c>
      <c r="C110" s="43" t="s">
        <v>33</v>
      </c>
      <c r="D110" s="43" t="s">
        <v>21</v>
      </c>
      <c r="E110" s="43" t="s">
        <v>39</v>
      </c>
      <c r="F110" s="46" t="s">
        <v>66</v>
      </c>
      <c r="G110" s="70">
        <f>SUM(G111:G112)</f>
        <v>1.331</v>
      </c>
    </row>
    <row r="111" spans="1:7" ht="25.5">
      <c r="A111" s="84"/>
      <c r="B111" s="49" t="s">
        <v>67</v>
      </c>
      <c r="C111" s="43" t="s">
        <v>33</v>
      </c>
      <c r="D111" s="43" t="s">
        <v>21</v>
      </c>
      <c r="E111" s="43" t="s">
        <v>39</v>
      </c>
      <c r="F111" s="46" t="s">
        <v>68</v>
      </c>
      <c r="G111" s="70">
        <v>0.281</v>
      </c>
    </row>
    <row r="112" spans="1:7" ht="25.5">
      <c r="A112" s="84"/>
      <c r="B112" s="49" t="s">
        <v>79</v>
      </c>
      <c r="C112" s="43" t="s">
        <v>33</v>
      </c>
      <c r="D112" s="43" t="s">
        <v>21</v>
      </c>
      <c r="E112" s="43" t="s">
        <v>39</v>
      </c>
      <c r="F112" s="46" t="s">
        <v>80</v>
      </c>
      <c r="G112" s="70">
        <v>1.05</v>
      </c>
    </row>
    <row r="113" spans="1:7" ht="63.75" hidden="1">
      <c r="A113" s="84"/>
      <c r="B113" s="49" t="s">
        <v>98</v>
      </c>
      <c r="C113" s="37" t="s">
        <v>33</v>
      </c>
      <c r="D113" s="37" t="s">
        <v>21</v>
      </c>
      <c r="E113" s="37" t="s">
        <v>39</v>
      </c>
      <c r="F113" s="32"/>
      <c r="G113" s="67">
        <f>SUM(G115:G116:G119)</f>
        <v>137.67</v>
      </c>
    </row>
    <row r="114" spans="1:7" ht="0" customHeight="1" hidden="1">
      <c r="A114" s="84"/>
      <c r="B114" s="49"/>
      <c r="C114" s="37"/>
      <c r="D114" s="37"/>
      <c r="E114" s="37"/>
      <c r="F114" s="32"/>
      <c r="G114" s="67"/>
    </row>
    <row r="115" spans="1:7" ht="12.75" hidden="1">
      <c r="A115" s="84"/>
      <c r="B115" s="24" t="s">
        <v>44</v>
      </c>
      <c r="C115" s="31"/>
      <c r="D115" s="31"/>
      <c r="E115" s="31"/>
      <c r="F115" s="28"/>
      <c r="G115" s="70"/>
    </row>
    <row r="116" spans="1:7" ht="63.75" hidden="1">
      <c r="A116" s="84"/>
      <c r="B116" s="49" t="s">
        <v>98</v>
      </c>
      <c r="C116" s="25" t="s">
        <v>33</v>
      </c>
      <c r="D116" s="25" t="s">
        <v>21</v>
      </c>
      <c r="E116" s="25" t="s">
        <v>39</v>
      </c>
      <c r="F116" s="32" t="s">
        <v>62</v>
      </c>
      <c r="G116" s="70">
        <v>135.008</v>
      </c>
    </row>
    <row r="117" spans="1:7" ht="12.75">
      <c r="A117" s="84"/>
      <c r="B117" s="24" t="s">
        <v>44</v>
      </c>
      <c r="C117" s="31"/>
      <c r="D117" s="31"/>
      <c r="E117" s="31"/>
      <c r="F117" s="28"/>
      <c r="G117" s="70"/>
    </row>
    <row r="118" spans="1:7" ht="76.5">
      <c r="A118" s="84"/>
      <c r="B118" s="49" t="s">
        <v>117</v>
      </c>
      <c r="C118" s="25" t="s">
        <v>33</v>
      </c>
      <c r="D118" s="25" t="s">
        <v>21</v>
      </c>
      <c r="E118" s="25" t="s">
        <v>39</v>
      </c>
      <c r="F118" s="25"/>
      <c r="G118" s="70">
        <f>SUM(G119)</f>
        <v>1.331</v>
      </c>
    </row>
    <row r="119" spans="1:7" s="44" customFormat="1" ht="38.25">
      <c r="A119" s="84"/>
      <c r="B119" s="49" t="s">
        <v>65</v>
      </c>
      <c r="C119" s="43" t="s">
        <v>33</v>
      </c>
      <c r="D119" s="43" t="s">
        <v>21</v>
      </c>
      <c r="E119" s="43" t="s">
        <v>39</v>
      </c>
      <c r="F119" s="46" t="s">
        <v>66</v>
      </c>
      <c r="G119" s="70">
        <f>SUM(G120:G121)</f>
        <v>1.331</v>
      </c>
    </row>
    <row r="120" spans="1:7" s="44" customFormat="1" ht="25.5">
      <c r="A120" s="84"/>
      <c r="B120" s="49" t="s">
        <v>67</v>
      </c>
      <c r="C120" s="43" t="s">
        <v>33</v>
      </c>
      <c r="D120" s="43" t="s">
        <v>21</v>
      </c>
      <c r="E120" s="43" t="s">
        <v>39</v>
      </c>
      <c r="F120" s="46" t="s">
        <v>68</v>
      </c>
      <c r="G120" s="70">
        <v>0.281</v>
      </c>
    </row>
    <row r="121" spans="1:7" s="44" customFormat="1" ht="25.5">
      <c r="A121" s="84"/>
      <c r="B121" s="49" t="s">
        <v>79</v>
      </c>
      <c r="C121" s="43" t="s">
        <v>33</v>
      </c>
      <c r="D121" s="43" t="s">
        <v>21</v>
      </c>
      <c r="E121" s="43" t="s">
        <v>39</v>
      </c>
      <c r="F121" s="46" t="s">
        <v>80</v>
      </c>
      <c r="G121" s="70">
        <v>1.05</v>
      </c>
    </row>
    <row r="122" spans="1:7" ht="12.75">
      <c r="A122" s="84"/>
      <c r="B122" s="8" t="s">
        <v>9</v>
      </c>
      <c r="C122" s="13" t="s">
        <v>33</v>
      </c>
      <c r="D122" s="13" t="s">
        <v>21</v>
      </c>
      <c r="E122" s="14" t="s">
        <v>38</v>
      </c>
      <c r="F122" s="13"/>
      <c r="G122" s="69">
        <f>SUM(G123)</f>
        <v>9.203</v>
      </c>
    </row>
    <row r="123" spans="1:7" ht="12.75">
      <c r="A123" s="84"/>
      <c r="B123" s="48" t="s">
        <v>73</v>
      </c>
      <c r="C123" s="39" t="s">
        <v>33</v>
      </c>
      <c r="D123" s="39" t="s">
        <v>21</v>
      </c>
      <c r="E123" s="39" t="s">
        <v>38</v>
      </c>
      <c r="F123" s="35" t="s">
        <v>74</v>
      </c>
      <c r="G123" s="70">
        <f>SUM(G124)</f>
        <v>9.203</v>
      </c>
    </row>
    <row r="124" spans="1:7" ht="51">
      <c r="A124" s="84"/>
      <c r="B124" s="48" t="s">
        <v>75</v>
      </c>
      <c r="C124" s="40" t="s">
        <v>33</v>
      </c>
      <c r="D124" s="40" t="s">
        <v>21</v>
      </c>
      <c r="E124" s="40" t="s">
        <v>38</v>
      </c>
      <c r="F124" s="35" t="s">
        <v>76</v>
      </c>
      <c r="G124" s="70">
        <f>SUM(G126:G127)</f>
        <v>9.203</v>
      </c>
    </row>
    <row r="125" spans="1:7" ht="12.75">
      <c r="A125" s="84"/>
      <c r="B125" s="24" t="s">
        <v>44</v>
      </c>
      <c r="C125" s="25"/>
      <c r="D125" s="25"/>
      <c r="E125" s="25"/>
      <c r="F125" s="25"/>
      <c r="G125" s="70"/>
    </row>
    <row r="126" spans="1:7" ht="40.5" customHeight="1">
      <c r="A126" s="84"/>
      <c r="B126" s="42" t="s">
        <v>90</v>
      </c>
      <c r="C126" s="25" t="s">
        <v>33</v>
      </c>
      <c r="D126" s="25" t="s">
        <v>21</v>
      </c>
      <c r="E126" s="25" t="s">
        <v>38</v>
      </c>
      <c r="F126" s="25" t="s">
        <v>76</v>
      </c>
      <c r="G126" s="70">
        <v>0.43</v>
      </c>
    </row>
    <row r="127" spans="1:7" ht="38.25">
      <c r="A127" s="84"/>
      <c r="B127" s="42" t="s">
        <v>91</v>
      </c>
      <c r="C127" s="25" t="s">
        <v>33</v>
      </c>
      <c r="D127" s="25" t="s">
        <v>21</v>
      </c>
      <c r="E127" s="25" t="s">
        <v>38</v>
      </c>
      <c r="F127" s="25" t="s">
        <v>76</v>
      </c>
      <c r="G127" s="70">
        <v>8.773</v>
      </c>
    </row>
    <row r="128" spans="1:7" ht="14.25" customHeight="1">
      <c r="A128" s="84"/>
      <c r="B128" s="9" t="s">
        <v>54</v>
      </c>
      <c r="C128" s="13" t="s">
        <v>33</v>
      </c>
      <c r="D128" s="13" t="s">
        <v>21</v>
      </c>
      <c r="E128" s="14" t="s">
        <v>37</v>
      </c>
      <c r="F128" s="13"/>
      <c r="G128" s="67">
        <f>SUM(G129)</f>
        <v>0.382</v>
      </c>
    </row>
    <row r="129" spans="1:7" s="10" customFormat="1" ht="12.75">
      <c r="A129" s="84"/>
      <c r="B129" s="48" t="s">
        <v>73</v>
      </c>
      <c r="C129" s="39" t="s">
        <v>33</v>
      </c>
      <c r="D129" s="39" t="s">
        <v>21</v>
      </c>
      <c r="E129" s="39" t="s">
        <v>37</v>
      </c>
      <c r="F129" s="35" t="s">
        <v>74</v>
      </c>
      <c r="G129" s="70">
        <f>SUM(G130)</f>
        <v>0.382</v>
      </c>
    </row>
    <row r="130" spans="1:7" s="10" customFormat="1" ht="51">
      <c r="A130" s="84"/>
      <c r="B130" s="48" t="s">
        <v>75</v>
      </c>
      <c r="C130" s="40" t="s">
        <v>33</v>
      </c>
      <c r="D130" s="40" t="s">
        <v>21</v>
      </c>
      <c r="E130" s="40" t="s">
        <v>37</v>
      </c>
      <c r="F130" s="35" t="s">
        <v>76</v>
      </c>
      <c r="G130" s="70">
        <f>SUM(G132)</f>
        <v>0.382</v>
      </c>
    </row>
    <row r="131" spans="1:7" s="10" customFormat="1" ht="12.75">
      <c r="A131" s="84"/>
      <c r="B131" s="24" t="s">
        <v>44</v>
      </c>
      <c r="C131" s="13"/>
      <c r="D131" s="13"/>
      <c r="E131" s="13"/>
      <c r="F131" s="28"/>
      <c r="G131" s="70"/>
    </row>
    <row r="132" spans="1:7" s="10" customFormat="1" ht="38.25">
      <c r="A132" s="84"/>
      <c r="B132" s="41" t="s">
        <v>92</v>
      </c>
      <c r="C132" s="25" t="s">
        <v>33</v>
      </c>
      <c r="D132" s="25" t="s">
        <v>21</v>
      </c>
      <c r="E132" s="25" t="s">
        <v>37</v>
      </c>
      <c r="F132" s="32" t="s">
        <v>76</v>
      </c>
      <c r="G132" s="70">
        <v>0.382</v>
      </c>
    </row>
    <row r="133" spans="1:7" s="10" customFormat="1" ht="54.75" customHeight="1" hidden="1">
      <c r="A133" s="84"/>
      <c r="B133" s="57" t="s">
        <v>113</v>
      </c>
      <c r="C133" s="14" t="s">
        <v>23</v>
      </c>
      <c r="D133" s="14" t="s">
        <v>114</v>
      </c>
      <c r="E133" s="14" t="s">
        <v>115</v>
      </c>
      <c r="F133" s="14" t="s">
        <v>78</v>
      </c>
      <c r="G133" s="70">
        <v>60</v>
      </c>
    </row>
    <row r="134" spans="1:7" s="10" customFormat="1" ht="28.5" customHeight="1" hidden="1">
      <c r="A134" s="84"/>
      <c r="B134" s="41" t="s">
        <v>77</v>
      </c>
      <c r="C134" s="25" t="s">
        <v>23</v>
      </c>
      <c r="D134" s="25" t="s">
        <v>114</v>
      </c>
      <c r="E134" s="25" t="s">
        <v>115</v>
      </c>
      <c r="F134" s="25" t="s">
        <v>78</v>
      </c>
      <c r="G134" s="70">
        <v>60</v>
      </c>
    </row>
    <row r="135" spans="1:7" s="10" customFormat="1" ht="57.75" customHeight="1" hidden="1">
      <c r="A135" s="84"/>
      <c r="B135" s="41" t="s">
        <v>75</v>
      </c>
      <c r="C135" s="25" t="s">
        <v>23</v>
      </c>
      <c r="D135" s="25" t="s">
        <v>114</v>
      </c>
      <c r="E135" s="25" t="s">
        <v>115</v>
      </c>
      <c r="F135" s="25"/>
      <c r="G135" s="70"/>
    </row>
    <row r="136" spans="1:7" s="10" customFormat="1" ht="15.75" customHeight="1" hidden="1">
      <c r="A136" s="84"/>
      <c r="B136" s="41" t="s">
        <v>44</v>
      </c>
      <c r="C136" s="25"/>
      <c r="D136" s="25"/>
      <c r="E136" s="25"/>
      <c r="F136" s="25"/>
      <c r="G136" s="70"/>
    </row>
    <row r="137" spans="1:7" s="10" customFormat="1" ht="39" customHeight="1" hidden="1">
      <c r="A137" s="84"/>
      <c r="B137" s="41" t="s">
        <v>92</v>
      </c>
      <c r="C137" s="25" t="s">
        <v>23</v>
      </c>
      <c r="D137" s="25" t="s">
        <v>114</v>
      </c>
      <c r="E137" s="25" t="s">
        <v>115</v>
      </c>
      <c r="F137" s="25" t="s">
        <v>78</v>
      </c>
      <c r="G137" s="70">
        <v>60</v>
      </c>
    </row>
    <row r="138" spans="1:7" ht="1.5" customHeight="1" hidden="1">
      <c r="A138" s="56"/>
      <c r="B138" s="57" t="s">
        <v>113</v>
      </c>
      <c r="C138" s="14" t="s">
        <v>23</v>
      </c>
      <c r="D138" s="14" t="s">
        <v>114</v>
      </c>
      <c r="E138" s="14" t="s">
        <v>115</v>
      </c>
      <c r="F138" s="14" t="s">
        <v>78</v>
      </c>
      <c r="G138" s="70">
        <v>60</v>
      </c>
    </row>
    <row r="139" spans="1:7" ht="25.5" hidden="1">
      <c r="A139" s="56"/>
      <c r="B139" s="41" t="s">
        <v>77</v>
      </c>
      <c r="C139" s="25" t="s">
        <v>23</v>
      </c>
      <c r="D139" s="25" t="s">
        <v>114</v>
      </c>
      <c r="E139" s="25" t="s">
        <v>115</v>
      </c>
      <c r="F139" s="25" t="s">
        <v>78</v>
      </c>
      <c r="G139" s="70">
        <v>60</v>
      </c>
    </row>
    <row r="140" spans="1:7" ht="51" hidden="1">
      <c r="A140" s="56"/>
      <c r="B140" s="41" t="s">
        <v>75</v>
      </c>
      <c r="C140" s="25" t="s">
        <v>23</v>
      </c>
      <c r="D140" s="25" t="s">
        <v>114</v>
      </c>
      <c r="E140" s="25" t="s">
        <v>115</v>
      </c>
      <c r="F140" s="25"/>
      <c r="G140" s="70"/>
    </row>
    <row r="141" spans="1:7" ht="12.75" hidden="1">
      <c r="A141" s="56"/>
      <c r="B141" s="41" t="s">
        <v>44</v>
      </c>
      <c r="C141" s="25"/>
      <c r="D141" s="25"/>
      <c r="E141" s="25"/>
      <c r="F141" s="25"/>
      <c r="G141" s="70"/>
    </row>
    <row r="142" spans="1:7" ht="38.25" hidden="1">
      <c r="A142" s="56"/>
      <c r="B142" s="41" t="s">
        <v>92</v>
      </c>
      <c r="C142" s="25" t="s">
        <v>23</v>
      </c>
      <c r="D142" s="25" t="s">
        <v>114</v>
      </c>
      <c r="E142" s="25" t="s">
        <v>115</v>
      </c>
      <c r="F142" s="25" t="s">
        <v>78</v>
      </c>
      <c r="G142" s="70">
        <v>60</v>
      </c>
    </row>
    <row r="143" spans="1:7" ht="12.75" hidden="1">
      <c r="A143" s="56"/>
      <c r="B143" s="48"/>
      <c r="C143" s="37"/>
      <c r="D143" s="37"/>
      <c r="E143" s="37"/>
      <c r="F143" s="35"/>
      <c r="G143" s="69"/>
    </row>
    <row r="144" spans="1:7" ht="51">
      <c r="A144" s="79">
        <v>767</v>
      </c>
      <c r="B144" s="53" t="s">
        <v>102</v>
      </c>
      <c r="C144" s="54"/>
      <c r="D144" s="54"/>
      <c r="E144" s="54"/>
      <c r="F144" s="54"/>
      <c r="G144" s="67">
        <f>SUM(G146)</f>
        <v>122.36</v>
      </c>
    </row>
    <row r="145" spans="1:7" ht="0.75" customHeight="1">
      <c r="A145" s="79"/>
      <c r="B145" s="47" t="s">
        <v>60</v>
      </c>
      <c r="C145" s="37" t="s">
        <v>26</v>
      </c>
      <c r="D145" s="37" t="s">
        <v>34</v>
      </c>
      <c r="E145" s="37" t="s">
        <v>36</v>
      </c>
      <c r="F145" s="35" t="s">
        <v>61</v>
      </c>
      <c r="G145" s="74"/>
    </row>
    <row r="146" spans="1:7" ht="19.5" customHeight="1">
      <c r="A146" s="79"/>
      <c r="B146" s="11" t="s">
        <v>12</v>
      </c>
      <c r="C146" s="12" t="s">
        <v>27</v>
      </c>
      <c r="D146" s="12"/>
      <c r="E146" s="12"/>
      <c r="F146" s="12"/>
      <c r="G146" s="68">
        <f>G147+G168+G161</f>
        <v>122.36</v>
      </c>
    </row>
    <row r="147" spans="1:7" s="3" customFormat="1" ht="12.75">
      <c r="A147" s="79"/>
      <c r="B147" s="8" t="s">
        <v>13</v>
      </c>
      <c r="C147" s="13" t="s">
        <v>27</v>
      </c>
      <c r="D147" s="14" t="s">
        <v>21</v>
      </c>
      <c r="E147" s="14"/>
      <c r="F147" s="14"/>
      <c r="G147" s="67">
        <f>SUM(G149+G155)</f>
        <v>72.057</v>
      </c>
    </row>
    <row r="148" spans="1:7" s="44" customFormat="1" ht="25.5">
      <c r="A148" s="79"/>
      <c r="B148" s="29" t="s">
        <v>45</v>
      </c>
      <c r="C148" s="45" t="s">
        <v>27</v>
      </c>
      <c r="D148" s="45" t="s">
        <v>21</v>
      </c>
      <c r="E148" s="46" t="s">
        <v>35</v>
      </c>
      <c r="F148" s="45"/>
      <c r="G148" s="69">
        <f>SUM(G149)</f>
        <v>0.134</v>
      </c>
    </row>
    <row r="149" spans="1:7" s="50" customFormat="1" ht="38.25">
      <c r="A149" s="79"/>
      <c r="B149" s="49" t="s">
        <v>116</v>
      </c>
      <c r="C149" s="32" t="s">
        <v>27</v>
      </c>
      <c r="D149" s="32" t="s">
        <v>21</v>
      </c>
      <c r="E149" s="32" t="s">
        <v>35</v>
      </c>
      <c r="F149" s="14" t="s">
        <v>66</v>
      </c>
      <c r="G149" s="70">
        <f>SUM(G150)</f>
        <v>0.134</v>
      </c>
    </row>
    <row r="150" spans="1:7" ht="25.5">
      <c r="A150" s="79"/>
      <c r="B150" s="49" t="s">
        <v>67</v>
      </c>
      <c r="C150" s="32" t="s">
        <v>27</v>
      </c>
      <c r="D150" s="32" t="s">
        <v>21</v>
      </c>
      <c r="E150" s="32" t="s">
        <v>35</v>
      </c>
      <c r="F150" s="14" t="s">
        <v>68</v>
      </c>
      <c r="G150" s="70">
        <v>0.134</v>
      </c>
    </row>
    <row r="151" spans="1:7" ht="12.75">
      <c r="A151" s="79"/>
      <c r="B151" s="24" t="s">
        <v>44</v>
      </c>
      <c r="C151" s="32"/>
      <c r="D151" s="32"/>
      <c r="E151" s="32"/>
      <c r="F151" s="35"/>
      <c r="G151" s="69"/>
    </row>
    <row r="152" spans="1:7" s="50" customFormat="1" ht="51">
      <c r="A152" s="79"/>
      <c r="B152" s="49" t="s">
        <v>102</v>
      </c>
      <c r="C152" s="32" t="s">
        <v>27</v>
      </c>
      <c r="D152" s="32" t="s">
        <v>21</v>
      </c>
      <c r="E152" s="32" t="s">
        <v>35</v>
      </c>
      <c r="F152" s="32"/>
      <c r="G152" s="70">
        <f>SUM(G153)</f>
        <v>0.134</v>
      </c>
    </row>
    <row r="153" spans="1:7" s="50" customFormat="1" ht="38.25">
      <c r="A153" s="79"/>
      <c r="B153" s="49" t="s">
        <v>116</v>
      </c>
      <c r="C153" s="32" t="s">
        <v>27</v>
      </c>
      <c r="D153" s="32" t="s">
        <v>21</v>
      </c>
      <c r="E153" s="32" t="s">
        <v>35</v>
      </c>
      <c r="F153" s="14" t="s">
        <v>66</v>
      </c>
      <c r="G153" s="70">
        <f>SUM(G154)</f>
        <v>0.134</v>
      </c>
    </row>
    <row r="154" spans="1:7" s="50" customFormat="1" ht="25.5">
      <c r="A154" s="79"/>
      <c r="B154" s="49" t="s">
        <v>67</v>
      </c>
      <c r="C154" s="32" t="s">
        <v>27</v>
      </c>
      <c r="D154" s="32" t="s">
        <v>21</v>
      </c>
      <c r="E154" s="32" t="s">
        <v>35</v>
      </c>
      <c r="F154" s="14" t="s">
        <v>68</v>
      </c>
      <c r="G154" s="70">
        <v>0.134</v>
      </c>
    </row>
    <row r="155" spans="1:7" ht="19.5" customHeight="1">
      <c r="A155" s="79"/>
      <c r="B155" s="48" t="s">
        <v>73</v>
      </c>
      <c r="C155" s="13" t="s">
        <v>27</v>
      </c>
      <c r="D155" s="13" t="s">
        <v>21</v>
      </c>
      <c r="E155" s="14" t="s">
        <v>35</v>
      </c>
      <c r="F155" s="35" t="s">
        <v>74</v>
      </c>
      <c r="G155" s="69">
        <f>SUM(G156+G158)</f>
        <v>71.923</v>
      </c>
    </row>
    <row r="156" spans="1:7" ht="56.25" customHeight="1">
      <c r="A156" s="79"/>
      <c r="B156" s="48" t="s">
        <v>75</v>
      </c>
      <c r="C156" s="13" t="s">
        <v>27</v>
      </c>
      <c r="D156" s="13" t="s">
        <v>21</v>
      </c>
      <c r="E156" s="13" t="s">
        <v>35</v>
      </c>
      <c r="F156" s="35" t="s">
        <v>76</v>
      </c>
      <c r="G156" s="70">
        <f>SUM(G157)</f>
        <v>-328.077</v>
      </c>
    </row>
    <row r="157" spans="1:7" ht="26.25" customHeight="1">
      <c r="A157" s="79"/>
      <c r="B157" s="42" t="s">
        <v>108</v>
      </c>
      <c r="C157" s="13" t="s">
        <v>27</v>
      </c>
      <c r="D157" s="13" t="s">
        <v>21</v>
      </c>
      <c r="E157" s="13" t="s">
        <v>35</v>
      </c>
      <c r="F157" s="35" t="s">
        <v>76</v>
      </c>
      <c r="G157" s="70">
        <v>-328.077</v>
      </c>
    </row>
    <row r="158" spans="1:7" ht="25.5">
      <c r="A158" s="79"/>
      <c r="B158" s="48" t="s">
        <v>77</v>
      </c>
      <c r="C158" s="37" t="s">
        <v>27</v>
      </c>
      <c r="D158" s="37" t="s">
        <v>21</v>
      </c>
      <c r="E158" s="37" t="s">
        <v>35</v>
      </c>
      <c r="F158" s="35" t="s">
        <v>78</v>
      </c>
      <c r="G158" s="70">
        <f>SUM(G160)</f>
        <v>400</v>
      </c>
    </row>
    <row r="159" spans="1:7" ht="12.75">
      <c r="A159" s="79"/>
      <c r="B159" s="24" t="s">
        <v>44</v>
      </c>
      <c r="C159" s="37"/>
      <c r="D159" s="37"/>
      <c r="E159" s="37"/>
      <c r="F159" s="35"/>
      <c r="G159" s="70"/>
    </row>
    <row r="160" spans="1:7" ht="25.5">
      <c r="A160" s="79"/>
      <c r="B160" s="42" t="s">
        <v>108</v>
      </c>
      <c r="C160" s="37" t="s">
        <v>27</v>
      </c>
      <c r="D160" s="37" t="s">
        <v>21</v>
      </c>
      <c r="E160" s="37" t="s">
        <v>106</v>
      </c>
      <c r="F160" s="35" t="s">
        <v>78</v>
      </c>
      <c r="G160" s="70">
        <v>400</v>
      </c>
    </row>
    <row r="161" spans="1:7" ht="12.75">
      <c r="A161" s="79"/>
      <c r="B161" s="8" t="s">
        <v>11</v>
      </c>
      <c r="C161" s="14" t="s">
        <v>27</v>
      </c>
      <c r="D161" s="14" t="s">
        <v>22</v>
      </c>
      <c r="E161" s="14"/>
      <c r="F161" s="14"/>
      <c r="G161" s="70">
        <f>SUM(G164)</f>
        <v>50</v>
      </c>
    </row>
    <row r="162" spans="1:7" ht="25.5">
      <c r="A162" s="79"/>
      <c r="B162" s="8" t="s">
        <v>10</v>
      </c>
      <c r="C162" s="37" t="s">
        <v>27</v>
      </c>
      <c r="D162" s="37" t="s">
        <v>22</v>
      </c>
      <c r="E162" s="37" t="s">
        <v>31</v>
      </c>
      <c r="F162" s="35"/>
      <c r="G162" s="70">
        <f>SUM(G164)</f>
        <v>50</v>
      </c>
    </row>
    <row r="163" spans="1:7" ht="25.5">
      <c r="A163" s="79"/>
      <c r="B163" s="15" t="s">
        <v>56</v>
      </c>
      <c r="C163" s="37" t="s">
        <v>27</v>
      </c>
      <c r="D163" s="37" t="s">
        <v>22</v>
      </c>
      <c r="E163" s="37" t="s">
        <v>31</v>
      </c>
      <c r="F163" s="35" t="s">
        <v>57</v>
      </c>
      <c r="G163" s="70">
        <f>SUM(G164)</f>
        <v>50</v>
      </c>
    </row>
    <row r="164" spans="1:7" ht="25.5">
      <c r="A164" s="79"/>
      <c r="B164" s="15" t="s">
        <v>60</v>
      </c>
      <c r="C164" s="37" t="s">
        <v>27</v>
      </c>
      <c r="D164" s="37" t="s">
        <v>22</v>
      </c>
      <c r="E164" s="37" t="s">
        <v>31</v>
      </c>
      <c r="F164" s="35" t="s">
        <v>61</v>
      </c>
      <c r="G164" s="70">
        <v>50</v>
      </c>
    </row>
    <row r="165" spans="1:7" ht="12.75">
      <c r="A165" s="79"/>
      <c r="B165" s="42" t="s">
        <v>44</v>
      </c>
      <c r="C165" s="37"/>
      <c r="D165" s="37"/>
      <c r="E165" s="37"/>
      <c r="F165" s="35"/>
      <c r="G165" s="70"/>
    </row>
    <row r="166" spans="1:7" ht="51">
      <c r="A166" s="79"/>
      <c r="B166" s="58" t="s">
        <v>102</v>
      </c>
      <c r="C166" s="37" t="s">
        <v>27</v>
      </c>
      <c r="D166" s="37" t="s">
        <v>22</v>
      </c>
      <c r="E166" s="37" t="s">
        <v>31</v>
      </c>
      <c r="F166" s="35" t="s">
        <v>61</v>
      </c>
      <c r="G166" s="70">
        <v>50</v>
      </c>
    </row>
    <row r="167" spans="1:7" ht="12.75">
      <c r="A167" s="79"/>
      <c r="B167" s="42"/>
      <c r="C167" s="37"/>
      <c r="D167" s="37"/>
      <c r="E167" s="37"/>
      <c r="F167" s="35"/>
      <c r="G167" s="70"/>
    </row>
    <row r="168" spans="1:7" ht="12.75">
      <c r="A168" s="79"/>
      <c r="B168" s="8" t="s">
        <v>50</v>
      </c>
      <c r="C168" s="37" t="s">
        <v>27</v>
      </c>
      <c r="D168" s="35" t="s">
        <v>23</v>
      </c>
      <c r="E168" s="37"/>
      <c r="F168" s="37"/>
      <c r="G168" s="69">
        <f>SUM(G169)</f>
        <v>0.30299999999999727</v>
      </c>
    </row>
    <row r="169" spans="1:7" ht="25.5">
      <c r="A169" s="79"/>
      <c r="B169" s="8" t="s">
        <v>45</v>
      </c>
      <c r="C169" s="37" t="s">
        <v>27</v>
      </c>
      <c r="D169" s="37" t="s">
        <v>23</v>
      </c>
      <c r="E169" s="35" t="s">
        <v>35</v>
      </c>
      <c r="F169" s="37"/>
      <c r="G169" s="69">
        <f>SUM(G170)</f>
        <v>0.30299999999999727</v>
      </c>
    </row>
    <row r="170" spans="1:7" ht="14.25" customHeight="1">
      <c r="A170" s="79"/>
      <c r="B170" s="48" t="s">
        <v>73</v>
      </c>
      <c r="C170" s="37" t="s">
        <v>27</v>
      </c>
      <c r="D170" s="37" t="s">
        <v>23</v>
      </c>
      <c r="E170" s="37" t="s">
        <v>35</v>
      </c>
      <c r="F170" s="35" t="s">
        <v>74</v>
      </c>
      <c r="G170" s="70">
        <f>SUM(G171+G175)</f>
        <v>0.30299999999999727</v>
      </c>
    </row>
    <row r="171" spans="1:7" ht="51">
      <c r="A171" s="79"/>
      <c r="B171" s="48" t="s">
        <v>75</v>
      </c>
      <c r="C171" s="37" t="s">
        <v>27</v>
      </c>
      <c r="D171" s="37" t="s">
        <v>23</v>
      </c>
      <c r="E171" s="37" t="s">
        <v>35</v>
      </c>
      <c r="F171" s="35" t="s">
        <v>76</v>
      </c>
      <c r="G171" s="70">
        <f>SUM(G173:G174)</f>
        <v>-78.297</v>
      </c>
    </row>
    <row r="172" spans="1:7" ht="12.75">
      <c r="A172" s="79"/>
      <c r="B172" s="24" t="s">
        <v>44</v>
      </c>
      <c r="C172" s="37"/>
      <c r="D172" s="37"/>
      <c r="E172" s="37"/>
      <c r="F172" s="35"/>
      <c r="G172" s="70"/>
    </row>
    <row r="173" spans="1:7" ht="24" customHeight="1">
      <c r="A173" s="79"/>
      <c r="B173" s="42" t="s">
        <v>103</v>
      </c>
      <c r="C173" s="32" t="s">
        <v>27</v>
      </c>
      <c r="D173" s="32" t="s">
        <v>23</v>
      </c>
      <c r="E173" s="32" t="s">
        <v>35</v>
      </c>
      <c r="F173" s="32" t="s">
        <v>76</v>
      </c>
      <c r="G173" s="70">
        <v>-78.6</v>
      </c>
    </row>
    <row r="174" spans="1:7" ht="42" customHeight="1">
      <c r="A174" s="79"/>
      <c r="B174" s="41" t="s">
        <v>104</v>
      </c>
      <c r="C174" s="32" t="s">
        <v>27</v>
      </c>
      <c r="D174" s="32" t="s">
        <v>23</v>
      </c>
      <c r="E174" s="32" t="s">
        <v>35</v>
      </c>
      <c r="F174" s="32" t="s">
        <v>76</v>
      </c>
      <c r="G174" s="70">
        <v>0.303</v>
      </c>
    </row>
    <row r="175" spans="1:7" ht="25.5">
      <c r="A175" s="79"/>
      <c r="B175" s="48" t="s">
        <v>77</v>
      </c>
      <c r="C175" s="37" t="s">
        <v>27</v>
      </c>
      <c r="D175" s="37" t="s">
        <v>23</v>
      </c>
      <c r="E175" s="37" t="s">
        <v>35</v>
      </c>
      <c r="F175" s="35" t="s">
        <v>78</v>
      </c>
      <c r="G175" s="69">
        <v>78.6</v>
      </c>
    </row>
    <row r="176" spans="1:7" ht="12.75">
      <c r="A176" s="79"/>
      <c r="B176" s="24" t="s">
        <v>44</v>
      </c>
      <c r="C176" s="30"/>
      <c r="D176" s="30"/>
      <c r="E176" s="30"/>
      <c r="F176" s="28"/>
      <c r="G176" s="70"/>
    </row>
    <row r="177" spans="1:7" ht="27.75" customHeight="1">
      <c r="A177" s="79"/>
      <c r="B177" s="42" t="s">
        <v>103</v>
      </c>
      <c r="C177" s="25" t="s">
        <v>27</v>
      </c>
      <c r="D177" s="25" t="s">
        <v>23</v>
      </c>
      <c r="E177" s="25" t="s">
        <v>35</v>
      </c>
      <c r="F177" s="32" t="s">
        <v>78</v>
      </c>
      <c r="G177" s="69">
        <v>78.6</v>
      </c>
    </row>
    <row r="178" spans="1:7" s="18" customFormat="1" ht="18" customHeight="1">
      <c r="A178" s="17"/>
      <c r="B178" s="8" t="s">
        <v>32</v>
      </c>
      <c r="C178" s="14"/>
      <c r="D178" s="14"/>
      <c r="E178" s="14"/>
      <c r="F178" s="14"/>
      <c r="G178" s="67">
        <f>SUM(G11+G86+G144+G98)</f>
        <v>0</v>
      </c>
    </row>
    <row r="179" ht="12.75">
      <c r="G179" s="19"/>
    </row>
    <row r="180" ht="12.75">
      <c r="G180" s="19"/>
    </row>
    <row r="181" ht="12.75">
      <c r="G181" s="19"/>
    </row>
    <row r="182" ht="12.75">
      <c r="G182" s="19"/>
    </row>
    <row r="183" ht="12.75">
      <c r="G183" s="19"/>
    </row>
    <row r="184" ht="12.75">
      <c r="G184" s="19"/>
    </row>
    <row r="185" ht="12.75">
      <c r="G185" s="19"/>
    </row>
    <row r="186" ht="12.75">
      <c r="G186" s="19"/>
    </row>
    <row r="187" ht="12.75">
      <c r="G187" s="19"/>
    </row>
    <row r="188" ht="12.75">
      <c r="G188" s="19"/>
    </row>
    <row r="189" ht="12.75">
      <c r="G189" s="19"/>
    </row>
    <row r="190" ht="12.75">
      <c r="G190" s="19"/>
    </row>
    <row r="191" ht="12.75">
      <c r="G191" s="19"/>
    </row>
    <row r="192" ht="12.75">
      <c r="G192" s="19"/>
    </row>
    <row r="193" ht="12.75">
      <c r="G193" s="19"/>
    </row>
    <row r="194" ht="12.75">
      <c r="G194" s="19"/>
    </row>
    <row r="195" ht="12.75">
      <c r="G195" s="19"/>
    </row>
    <row r="196" ht="12.75">
      <c r="G196" s="19"/>
    </row>
    <row r="197" ht="12.75">
      <c r="G197" s="19"/>
    </row>
    <row r="198" ht="12.75">
      <c r="G198" s="19"/>
    </row>
    <row r="199" ht="12.75">
      <c r="G199" s="19"/>
    </row>
    <row r="200" ht="12.75">
      <c r="G200" s="19"/>
    </row>
    <row r="201" ht="12.75">
      <c r="G201" s="19"/>
    </row>
    <row r="202" ht="12.75">
      <c r="G202" s="19"/>
    </row>
    <row r="203" ht="12.75">
      <c r="G203" s="19"/>
    </row>
    <row r="204" ht="12.75">
      <c r="G204" s="19"/>
    </row>
    <row r="205" ht="12.75">
      <c r="G205" s="19"/>
    </row>
    <row r="206" ht="12.75">
      <c r="G206" s="19"/>
    </row>
    <row r="207" ht="12.75">
      <c r="G207" s="19"/>
    </row>
    <row r="208" ht="12.75">
      <c r="G208" s="19"/>
    </row>
    <row r="209" ht="12.75">
      <c r="G209" s="19"/>
    </row>
    <row r="210" ht="12.75">
      <c r="G210" s="19"/>
    </row>
    <row r="211" ht="12.75">
      <c r="G211" s="19"/>
    </row>
    <row r="212" ht="12.75">
      <c r="G212" s="19"/>
    </row>
    <row r="213" ht="12.75">
      <c r="G213" s="19"/>
    </row>
    <row r="214" ht="12.75">
      <c r="G214" s="19"/>
    </row>
    <row r="215" ht="12.75">
      <c r="G215" s="19"/>
    </row>
    <row r="216" ht="12.75">
      <c r="G216" s="19"/>
    </row>
    <row r="217" ht="12.75">
      <c r="G217" s="19"/>
    </row>
    <row r="218" ht="12.75">
      <c r="G218" s="19"/>
    </row>
    <row r="219" ht="12.75">
      <c r="G219" s="19"/>
    </row>
    <row r="220" ht="12.75">
      <c r="G220" s="19"/>
    </row>
    <row r="221" ht="12.75">
      <c r="G221" s="19"/>
    </row>
    <row r="222" ht="12.75">
      <c r="G222" s="19"/>
    </row>
    <row r="223" ht="12.75">
      <c r="G223" s="19"/>
    </row>
    <row r="224" ht="12.75">
      <c r="G224" s="19"/>
    </row>
    <row r="225" ht="12.75">
      <c r="G225" s="19"/>
    </row>
    <row r="226" ht="12.75">
      <c r="G226" s="19"/>
    </row>
    <row r="227" ht="12.75">
      <c r="G227" s="19"/>
    </row>
    <row r="228" ht="12.75">
      <c r="G228" s="19"/>
    </row>
    <row r="229" ht="12.75">
      <c r="G229" s="19"/>
    </row>
    <row r="230" ht="12.75">
      <c r="G230" s="19"/>
    </row>
    <row r="231" ht="12.75">
      <c r="G231" s="19"/>
    </row>
    <row r="232" ht="12.75">
      <c r="G232" s="19"/>
    </row>
    <row r="233" ht="12.75">
      <c r="G233" s="19"/>
    </row>
    <row r="234" ht="12.75">
      <c r="G234" s="19"/>
    </row>
    <row r="235" ht="12.75">
      <c r="G235" s="19"/>
    </row>
    <row r="236" ht="12.75">
      <c r="G236" s="19"/>
    </row>
    <row r="237" ht="12.75">
      <c r="G237" s="19"/>
    </row>
    <row r="238" ht="12.75">
      <c r="G238" s="19"/>
    </row>
    <row r="239" ht="12.75">
      <c r="G239" s="19"/>
    </row>
    <row r="240" ht="12.75">
      <c r="G240" s="19"/>
    </row>
    <row r="241" ht="12.75">
      <c r="G241" s="19"/>
    </row>
    <row r="242" ht="12.75">
      <c r="G242" s="19"/>
    </row>
    <row r="243" ht="12.75">
      <c r="G243" s="19"/>
    </row>
    <row r="244" ht="12.75">
      <c r="G244" s="19"/>
    </row>
    <row r="245" ht="12.75">
      <c r="G245" s="19"/>
    </row>
    <row r="246" ht="12.75">
      <c r="G246" s="19"/>
    </row>
    <row r="247" ht="12.75">
      <c r="G247" s="19"/>
    </row>
    <row r="248" ht="12.75">
      <c r="G248" s="19"/>
    </row>
    <row r="249" ht="12.75">
      <c r="G249" s="19"/>
    </row>
    <row r="250" ht="12.75">
      <c r="G250" s="19"/>
    </row>
    <row r="251" ht="12.75">
      <c r="G251" s="19"/>
    </row>
    <row r="252" ht="12.75">
      <c r="G252" s="19"/>
    </row>
    <row r="253" ht="12.75">
      <c r="G253" s="19"/>
    </row>
    <row r="254" ht="12.75">
      <c r="G254" s="19"/>
    </row>
    <row r="255" ht="12.75">
      <c r="G255" s="19"/>
    </row>
    <row r="256" ht="12.75">
      <c r="G256" s="19"/>
    </row>
    <row r="257" ht="12.75">
      <c r="G257" s="19"/>
    </row>
    <row r="258" ht="12.75">
      <c r="G258" s="19"/>
    </row>
    <row r="259" ht="12.75">
      <c r="G259" s="19"/>
    </row>
    <row r="260" ht="12.75">
      <c r="G260" s="19"/>
    </row>
    <row r="261" ht="12.75">
      <c r="G261" s="19"/>
    </row>
    <row r="262" ht="12.75">
      <c r="G262" s="19"/>
    </row>
    <row r="263" ht="12.75">
      <c r="G263" s="19"/>
    </row>
    <row r="264" ht="12.75">
      <c r="G264" s="19"/>
    </row>
    <row r="265" ht="12.75">
      <c r="G265" s="19"/>
    </row>
    <row r="266" ht="12.75">
      <c r="G266" s="19"/>
    </row>
    <row r="267" ht="12.75">
      <c r="G267" s="19"/>
    </row>
    <row r="268" ht="12.75">
      <c r="G268" s="19"/>
    </row>
    <row r="269" ht="12.75">
      <c r="G269" s="19"/>
    </row>
    <row r="270" ht="12.75">
      <c r="G270" s="19"/>
    </row>
    <row r="271" ht="12.75">
      <c r="G271" s="19"/>
    </row>
    <row r="272" ht="12.75">
      <c r="G272" s="19"/>
    </row>
    <row r="273" ht="12.75">
      <c r="G273" s="19"/>
    </row>
    <row r="274" ht="12.75">
      <c r="G274" s="19"/>
    </row>
    <row r="275" ht="12.75">
      <c r="G275" s="19"/>
    </row>
    <row r="276" ht="12.75">
      <c r="G276" s="19"/>
    </row>
    <row r="277" ht="12.75">
      <c r="G277" s="19"/>
    </row>
    <row r="278" ht="12.75">
      <c r="G278" s="19"/>
    </row>
    <row r="279" ht="12.75">
      <c r="G279" s="19"/>
    </row>
    <row r="280" ht="12.75">
      <c r="G280" s="19"/>
    </row>
    <row r="281" ht="12.75">
      <c r="G281" s="19"/>
    </row>
    <row r="282" ht="12.75">
      <c r="G282" s="19"/>
    </row>
    <row r="283" ht="12.75">
      <c r="G283" s="19"/>
    </row>
    <row r="284" ht="12.75">
      <c r="G284" s="19"/>
    </row>
    <row r="285" ht="12.75">
      <c r="G285" s="19"/>
    </row>
    <row r="286" ht="12.75">
      <c r="G286" s="19"/>
    </row>
    <row r="287" ht="12.75">
      <c r="G287" s="19"/>
    </row>
    <row r="288" ht="12.75">
      <c r="G288" s="19"/>
    </row>
    <row r="289" ht="12.75">
      <c r="G289" s="19"/>
    </row>
    <row r="290" ht="12.75">
      <c r="G290" s="19"/>
    </row>
    <row r="291" ht="12.75">
      <c r="G291" s="19"/>
    </row>
    <row r="292" ht="12.75">
      <c r="G292" s="19"/>
    </row>
    <row r="293" ht="12.75">
      <c r="G293" s="19"/>
    </row>
    <row r="294" ht="12.75">
      <c r="G294" s="19"/>
    </row>
    <row r="295" ht="12.75">
      <c r="G295" s="19"/>
    </row>
    <row r="296" ht="12.75">
      <c r="G296" s="19"/>
    </row>
    <row r="297" ht="12.75">
      <c r="G297" s="19"/>
    </row>
    <row r="298" ht="12.75">
      <c r="G298" s="19"/>
    </row>
    <row r="299" ht="12.75">
      <c r="G299" s="19"/>
    </row>
    <row r="300" ht="12.75">
      <c r="G300" s="19"/>
    </row>
    <row r="301" ht="12.75">
      <c r="G301" s="19"/>
    </row>
    <row r="302" ht="12.75">
      <c r="G302" s="19"/>
    </row>
    <row r="303" ht="12.75">
      <c r="G303" s="19"/>
    </row>
    <row r="304" ht="12.75">
      <c r="G304" s="19"/>
    </row>
    <row r="305" ht="12.75">
      <c r="G305" s="19"/>
    </row>
    <row r="306" ht="12.75">
      <c r="G306" s="19"/>
    </row>
    <row r="307" ht="12.75">
      <c r="G307" s="19"/>
    </row>
    <row r="308" ht="12.75">
      <c r="G308" s="19"/>
    </row>
    <row r="309" ht="12.75">
      <c r="G309" s="19"/>
    </row>
    <row r="310" ht="12.75">
      <c r="G310" s="19"/>
    </row>
    <row r="311" ht="12.75">
      <c r="G311" s="19"/>
    </row>
    <row r="312" ht="12.75">
      <c r="G312" s="19"/>
    </row>
    <row r="313" ht="12.75">
      <c r="G313" s="19"/>
    </row>
    <row r="314" ht="12.75">
      <c r="G314" s="19"/>
    </row>
    <row r="315" ht="12.75">
      <c r="G315" s="19"/>
    </row>
    <row r="316" ht="12.75">
      <c r="G316" s="19"/>
    </row>
    <row r="317" ht="12.75">
      <c r="G317" s="19"/>
    </row>
    <row r="318" ht="12.75">
      <c r="G318" s="19"/>
    </row>
    <row r="319" ht="12.75">
      <c r="G319" s="19"/>
    </row>
    <row r="320" ht="12.75">
      <c r="G320" s="19"/>
    </row>
    <row r="321" ht="12.75">
      <c r="G321" s="19"/>
    </row>
    <row r="322" ht="12.75">
      <c r="G322" s="19"/>
    </row>
    <row r="323" ht="12.75">
      <c r="G323" s="19"/>
    </row>
    <row r="324" ht="12.75">
      <c r="G324" s="19"/>
    </row>
    <row r="325" ht="12.75">
      <c r="G325" s="19"/>
    </row>
    <row r="326" ht="12.75">
      <c r="G326" s="19"/>
    </row>
    <row r="327" ht="12.75">
      <c r="G327" s="19"/>
    </row>
    <row r="328" ht="12.75">
      <c r="G328" s="19"/>
    </row>
    <row r="329" ht="12.75">
      <c r="G329" s="19"/>
    </row>
    <row r="330" ht="12.75">
      <c r="G330" s="19"/>
    </row>
    <row r="331" ht="12.75">
      <c r="G331" s="19"/>
    </row>
    <row r="332" ht="12.75">
      <c r="G332" s="19"/>
    </row>
    <row r="333" ht="12.75">
      <c r="G333" s="19"/>
    </row>
    <row r="334" ht="12.75">
      <c r="G334" s="19"/>
    </row>
    <row r="335" ht="12.75">
      <c r="G335" s="19"/>
    </row>
    <row r="336" ht="12.75">
      <c r="G336" s="19"/>
    </row>
    <row r="337" ht="12.75">
      <c r="G337" s="19"/>
    </row>
    <row r="338" ht="12.75">
      <c r="G338" s="19"/>
    </row>
    <row r="339" ht="12.75">
      <c r="G339" s="19"/>
    </row>
    <row r="340" ht="12.75">
      <c r="G340" s="19"/>
    </row>
    <row r="341" ht="12.75">
      <c r="G341" s="19"/>
    </row>
    <row r="342" ht="12.75">
      <c r="G342" s="19"/>
    </row>
    <row r="343" ht="12.75">
      <c r="G343" s="19"/>
    </row>
    <row r="344" ht="12.75">
      <c r="G344" s="19"/>
    </row>
    <row r="345" ht="12.75">
      <c r="G345" s="19"/>
    </row>
    <row r="346" ht="12.75">
      <c r="G346" s="19"/>
    </row>
    <row r="347" ht="12.75">
      <c r="G347" s="19"/>
    </row>
    <row r="348" ht="12.75">
      <c r="G348" s="19"/>
    </row>
    <row r="349" ht="12.75">
      <c r="G349" s="19"/>
    </row>
    <row r="350" ht="12.75">
      <c r="G350" s="19"/>
    </row>
    <row r="351" ht="12.75">
      <c r="G351" s="19"/>
    </row>
    <row r="352" ht="12.75">
      <c r="G352" s="19"/>
    </row>
    <row r="353" ht="12.75">
      <c r="G353" s="19"/>
    </row>
    <row r="354" ht="12.75">
      <c r="G354" s="19"/>
    </row>
    <row r="355" ht="12.75">
      <c r="G355" s="19"/>
    </row>
    <row r="356" ht="12.75">
      <c r="G356" s="19"/>
    </row>
    <row r="357" ht="12.75">
      <c r="G357" s="19"/>
    </row>
    <row r="358" ht="12.75">
      <c r="G358" s="19"/>
    </row>
    <row r="359" ht="12.75">
      <c r="G359" s="19"/>
    </row>
    <row r="360" ht="12.75">
      <c r="G360" s="19"/>
    </row>
    <row r="361" ht="12.75">
      <c r="G361" s="19"/>
    </row>
    <row r="362" ht="12.75">
      <c r="G362" s="19"/>
    </row>
    <row r="363" ht="12.75">
      <c r="G363" s="19"/>
    </row>
    <row r="364" ht="12.75">
      <c r="G364" s="19"/>
    </row>
    <row r="365" ht="12.75">
      <c r="G365" s="19"/>
    </row>
    <row r="366" ht="12.75">
      <c r="G366" s="19"/>
    </row>
    <row r="367" ht="12.75">
      <c r="G367" s="19"/>
    </row>
    <row r="368" ht="12.75">
      <c r="G368" s="19"/>
    </row>
    <row r="369" ht="12.75">
      <c r="G369" s="19"/>
    </row>
    <row r="370" ht="12.75">
      <c r="G370" s="19"/>
    </row>
    <row r="371" ht="12.75">
      <c r="G371" s="19"/>
    </row>
    <row r="372" ht="12.75">
      <c r="G372" s="19"/>
    </row>
    <row r="373" ht="12.75">
      <c r="G373" s="19"/>
    </row>
    <row r="374" ht="12.75">
      <c r="G374" s="19"/>
    </row>
    <row r="375" ht="12.75">
      <c r="G375" s="19"/>
    </row>
    <row r="376" ht="12.75">
      <c r="G376" s="19"/>
    </row>
    <row r="377" ht="12.75">
      <c r="G377" s="19"/>
    </row>
    <row r="378" ht="12.75">
      <c r="G378" s="19"/>
    </row>
    <row r="379" ht="12.75">
      <c r="G379" s="19"/>
    </row>
    <row r="380" ht="12.75">
      <c r="G380" s="19"/>
    </row>
    <row r="381" ht="12.75">
      <c r="G381" s="19"/>
    </row>
    <row r="382" ht="12.75">
      <c r="G382" s="19"/>
    </row>
    <row r="383" ht="12.75">
      <c r="G383" s="19"/>
    </row>
    <row r="384" ht="12.75">
      <c r="G384" s="19"/>
    </row>
    <row r="385" ht="12.75">
      <c r="G385" s="19"/>
    </row>
    <row r="386" ht="12.75">
      <c r="G386" s="19"/>
    </row>
    <row r="387" ht="12.75">
      <c r="G387" s="19"/>
    </row>
    <row r="388" ht="12.75">
      <c r="G388" s="19"/>
    </row>
    <row r="389" ht="12.75">
      <c r="G389" s="19"/>
    </row>
    <row r="390" ht="12.75">
      <c r="G390" s="19"/>
    </row>
    <row r="391" ht="12.75">
      <c r="G391" s="19"/>
    </row>
    <row r="392" ht="12.75">
      <c r="G392" s="19"/>
    </row>
    <row r="393" ht="12.75">
      <c r="G393" s="19"/>
    </row>
    <row r="394" ht="12.75">
      <c r="G394" s="19"/>
    </row>
    <row r="395" ht="12.75">
      <c r="G395" s="19"/>
    </row>
    <row r="396" ht="12.75">
      <c r="G396" s="19"/>
    </row>
    <row r="397" ht="12.75">
      <c r="G397" s="19"/>
    </row>
    <row r="398" ht="12.75">
      <c r="G398" s="19"/>
    </row>
    <row r="399" ht="12.75">
      <c r="G399" s="19"/>
    </row>
    <row r="400" ht="12.75">
      <c r="G400" s="19"/>
    </row>
    <row r="401" ht="12.75">
      <c r="G401" s="19"/>
    </row>
    <row r="402" ht="12.75">
      <c r="G402" s="19"/>
    </row>
    <row r="403" ht="12.75">
      <c r="G403" s="19"/>
    </row>
    <row r="404" ht="12.75">
      <c r="G404" s="19"/>
    </row>
    <row r="405" ht="12.75">
      <c r="G405" s="19"/>
    </row>
    <row r="406" ht="12.75">
      <c r="G406" s="19"/>
    </row>
    <row r="407" ht="12.75">
      <c r="G407" s="19"/>
    </row>
    <row r="408" ht="12.75">
      <c r="G408" s="19"/>
    </row>
    <row r="409" ht="12.75">
      <c r="G409" s="19"/>
    </row>
    <row r="410" ht="12.75">
      <c r="G410" s="19"/>
    </row>
    <row r="411" ht="12.75">
      <c r="G411" s="19"/>
    </row>
    <row r="412" ht="12.75">
      <c r="G412" s="19"/>
    </row>
    <row r="413" ht="12.75">
      <c r="G413" s="19"/>
    </row>
    <row r="414" ht="12.75">
      <c r="G414" s="19"/>
    </row>
    <row r="415" ht="12.75">
      <c r="G415" s="19"/>
    </row>
    <row r="416" ht="12.75">
      <c r="G416" s="19"/>
    </row>
    <row r="417" ht="12.75">
      <c r="G417" s="19"/>
    </row>
    <row r="418" ht="12.75">
      <c r="G418" s="19"/>
    </row>
    <row r="419" ht="12.75">
      <c r="G419" s="19"/>
    </row>
    <row r="420" ht="12.75">
      <c r="G420" s="19"/>
    </row>
    <row r="421" ht="12.75">
      <c r="G421" s="19"/>
    </row>
    <row r="422" ht="12.75">
      <c r="G422" s="19"/>
    </row>
    <row r="423" ht="12.75">
      <c r="G423" s="19"/>
    </row>
    <row r="424" ht="12.75">
      <c r="G424" s="19"/>
    </row>
    <row r="425" ht="12.75">
      <c r="G425" s="19"/>
    </row>
    <row r="426" ht="12.75">
      <c r="G426" s="19"/>
    </row>
    <row r="427" ht="12.75">
      <c r="G427" s="19"/>
    </row>
    <row r="428" ht="12.75">
      <c r="G428" s="19"/>
    </row>
    <row r="429" ht="12.75">
      <c r="G429" s="19"/>
    </row>
    <row r="430" ht="12.75">
      <c r="G430" s="19"/>
    </row>
    <row r="431" ht="12.75">
      <c r="G431" s="19"/>
    </row>
    <row r="432" ht="12.75">
      <c r="G432" s="19"/>
    </row>
    <row r="433" ht="12.75">
      <c r="G433" s="19"/>
    </row>
    <row r="434" ht="12.75">
      <c r="G434" s="19"/>
    </row>
    <row r="435" ht="12.75">
      <c r="G435" s="19"/>
    </row>
    <row r="436" ht="12.75">
      <c r="G436" s="19"/>
    </row>
    <row r="437" ht="12.75">
      <c r="G437" s="19"/>
    </row>
    <row r="438" ht="12.75">
      <c r="G438" s="19"/>
    </row>
    <row r="439" ht="12.75">
      <c r="G439" s="19"/>
    </row>
    <row r="440" ht="12.75">
      <c r="G440" s="19"/>
    </row>
    <row r="441" ht="12.75">
      <c r="G441" s="19"/>
    </row>
    <row r="442" ht="12.75">
      <c r="G442" s="19"/>
    </row>
    <row r="443" ht="12.75">
      <c r="G443" s="19"/>
    </row>
    <row r="444" ht="12.75">
      <c r="G444" s="19"/>
    </row>
    <row r="445" ht="12.75">
      <c r="G445" s="19"/>
    </row>
    <row r="446" ht="12.75">
      <c r="G446" s="19"/>
    </row>
    <row r="447" ht="12.75">
      <c r="G447" s="19"/>
    </row>
    <row r="448" ht="12.75">
      <c r="G448" s="19"/>
    </row>
    <row r="449" ht="12.75">
      <c r="G449" s="19"/>
    </row>
    <row r="450" ht="12.75">
      <c r="G450" s="19"/>
    </row>
    <row r="451" ht="12.75">
      <c r="G451" s="19"/>
    </row>
    <row r="452" ht="12.75">
      <c r="G452" s="19"/>
    </row>
    <row r="453" ht="12.75">
      <c r="G453" s="19"/>
    </row>
    <row r="454" ht="12.75">
      <c r="G454" s="19"/>
    </row>
    <row r="455" ht="12.75">
      <c r="G455" s="19"/>
    </row>
    <row r="456" ht="12.75">
      <c r="G456" s="19"/>
    </row>
    <row r="457" ht="12.75">
      <c r="G457" s="19"/>
    </row>
    <row r="458" ht="12.75">
      <c r="G458" s="19"/>
    </row>
    <row r="459" ht="12.75">
      <c r="G459" s="19"/>
    </row>
    <row r="460" ht="12.75">
      <c r="G460" s="19"/>
    </row>
    <row r="461" ht="12.75">
      <c r="G461" s="19"/>
    </row>
    <row r="462" ht="12.75">
      <c r="G462" s="19"/>
    </row>
    <row r="463" ht="12.75">
      <c r="G463" s="19"/>
    </row>
    <row r="464" ht="12.75">
      <c r="G464" s="19"/>
    </row>
    <row r="465" ht="12.75">
      <c r="G465" s="19"/>
    </row>
    <row r="466" ht="12.75">
      <c r="G466" s="19"/>
    </row>
    <row r="467" ht="12.75">
      <c r="G467" s="19"/>
    </row>
    <row r="468" ht="12.75">
      <c r="G468" s="19"/>
    </row>
    <row r="469" ht="12.75">
      <c r="G469" s="19"/>
    </row>
    <row r="470" ht="12.75">
      <c r="G470" s="19"/>
    </row>
    <row r="471" ht="12.75">
      <c r="G471" s="19"/>
    </row>
    <row r="472" ht="12.75">
      <c r="G472" s="19"/>
    </row>
    <row r="473" ht="12.75">
      <c r="G473" s="19"/>
    </row>
    <row r="474" ht="12.75">
      <c r="G474" s="19"/>
    </row>
    <row r="475" ht="12.75">
      <c r="G475" s="19"/>
    </row>
    <row r="476" ht="12.75">
      <c r="G476" s="19"/>
    </row>
    <row r="477" ht="12.75">
      <c r="G477" s="19"/>
    </row>
    <row r="478" ht="12.75">
      <c r="G478" s="19"/>
    </row>
    <row r="479" ht="12.75">
      <c r="G479" s="19"/>
    </row>
    <row r="480" ht="12.75">
      <c r="G480" s="19"/>
    </row>
    <row r="481" ht="12.75">
      <c r="G481" s="19"/>
    </row>
    <row r="482" ht="12.75">
      <c r="G482" s="19"/>
    </row>
    <row r="483" ht="12.75">
      <c r="G483" s="19"/>
    </row>
    <row r="484" ht="12.75">
      <c r="G484" s="19"/>
    </row>
    <row r="485" ht="12.75">
      <c r="G485" s="19"/>
    </row>
    <row r="486" ht="12.75">
      <c r="G486" s="19"/>
    </row>
    <row r="487" ht="12.75">
      <c r="G487" s="19"/>
    </row>
    <row r="488" ht="12.75">
      <c r="G488" s="19"/>
    </row>
    <row r="489" ht="12.75">
      <c r="G489" s="19"/>
    </row>
    <row r="490" ht="12.75">
      <c r="G490" s="19"/>
    </row>
    <row r="491" ht="12.75">
      <c r="G491" s="19"/>
    </row>
    <row r="492" ht="12.75">
      <c r="G492" s="19"/>
    </row>
    <row r="493" ht="12.75">
      <c r="G493" s="19"/>
    </row>
  </sheetData>
  <sheetProtection/>
  <mergeCells count="8">
    <mergeCell ref="C1:G1"/>
    <mergeCell ref="A6:G6"/>
    <mergeCell ref="A11:A83"/>
    <mergeCell ref="A84:A97"/>
    <mergeCell ref="A144:A177"/>
    <mergeCell ref="A98:A137"/>
    <mergeCell ref="C4:G4"/>
    <mergeCell ref="E2:G3"/>
  </mergeCells>
  <printOptions/>
  <pageMargins left="0.7874015748031497" right="0" top="0.37" bottom="0.49" header="0.19" footer="0.19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Аникина Ольга Сергеевна</cp:lastModifiedBy>
  <cp:lastPrinted>2013-10-30T06:10:17Z</cp:lastPrinted>
  <dcterms:created xsi:type="dcterms:W3CDTF">1996-10-08T23:32:33Z</dcterms:created>
  <dcterms:modified xsi:type="dcterms:W3CDTF">2013-11-09T10:41:32Z</dcterms:modified>
  <cp:category/>
  <cp:version/>
  <cp:contentType/>
  <cp:contentStatus/>
</cp:coreProperties>
</file>