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№6" sheetId="1" r:id="rId1"/>
  </sheets>
  <definedNames/>
  <calcPr fullCalcOnLoad="1"/>
</workbook>
</file>

<file path=xl/sharedStrings.xml><?xml version="1.0" encoding="utf-8"?>
<sst xmlns="http://schemas.openxmlformats.org/spreadsheetml/2006/main" count="800" uniqueCount="272">
  <si>
    <t xml:space="preserve">Изменения к ведомственной структуре расходов бюджета 
муниципального образования город Александров на 2016 год  </t>
  </si>
  <si>
    <t>(тыс.руб.)</t>
  </si>
  <si>
    <t xml:space="preserve">Наименование </t>
  </si>
  <si>
    <t>Код ведомства</t>
  </si>
  <si>
    <t>Код раздела</t>
  </si>
  <si>
    <t>Код подраздела</t>
  </si>
  <si>
    <t>Код 
целевой статьи</t>
  </si>
  <si>
    <t>Код 
вида 
расходов</t>
  </si>
  <si>
    <t>План 
на 2016 год</t>
  </si>
  <si>
    <t xml:space="preserve">ВСЕГО </t>
  </si>
  <si>
    <t>Администрация муниципального образования город Александров Владимирской области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</si>
  <si>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</si>
  <si>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</si>
  <si>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</si>
  <si>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</si>
  <si>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Непрограммные расходы  </t>
  </si>
  <si>
    <t>703</t>
  </si>
  <si>
    <t xml:space="preserve">Иные непрограммные расходы  </t>
  </si>
  <si>
    <t>99 9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</si>
  <si>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</si>
  <si>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</si>
  <si>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</si>
  <si>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</si>
  <si>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</si>
  <si>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Резерв расходов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</si>
  <si>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0Р110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</si>
  <si>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</si>
  <si>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</si>
  <si>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</si>
  <si>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</si>
  <si>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муниципальных органов (Иные бюджетные ассигнования)</t>
  </si>
  <si>
    <t>99 9 00 00190</t>
  </si>
  <si>
    <t>800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</si>
  <si>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</si>
  <si>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99 9 00 10110</t>
  </si>
  <si>
    <t>500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</si>
  <si>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</si>
  <si>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99 9 00 10220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</si>
  <si>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</si>
  <si>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99 9 00 10230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</si>
  <si>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</si>
  <si>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99 9 00 10240</t>
  </si>
  <si>
    <t>Расходы на обеспечение деятельности исполнительных органов власти (Межбюджетные трансферты)</t>
  </si>
  <si>
    <t>99 9 00 10250</t>
  </si>
  <si>
    <t>Резервные фонды</t>
  </si>
  <si>
    <t>11</t>
  </si>
  <si>
    <t>Резервный фонд администрации муниципального образования город Александров (Иные бюджетные ассигнования)</t>
  </si>
  <si>
    <t>99 9 00 20010</t>
  </si>
  <si>
    <t>Резервный фонд - фонд ликвидации чрезвычайных ситуаций администрации муниципального образования город Александров (Иные бюджетные ассигнования)</t>
  </si>
  <si>
    <t>99 9 00 2Ч010</t>
  </si>
  <si>
    <t>Другие общегосударственные вопросы</t>
  </si>
  <si>
    <t>13</t>
  </si>
  <si>
    <t>Муниципальная программа "Информатизация администрации муниципального образования город Александров на 2014-2016 годы"</t>
  </si>
  <si>
    <t xml:space="preserve">01 </t>
  </si>
  <si>
    <t xml:space="preserve">Основное мероприятие "Развитие и совершенствование информационно-технической инфраструктуры администрации города" </t>
  </si>
  <si>
    <t xml:space="preserve">01 0 01 </t>
  </si>
  <si>
    <t>Расходы на обеспечению мероприятий по информатизации администрации города Александрова  (Закупка товаров, работ и услуг для государственных (муниципальных) нужд)</t>
  </si>
  <si>
    <t>01 0 01 20010</t>
  </si>
  <si>
    <t>200</t>
  </si>
  <si>
    <t xml:space="preserve">Основное мероприятие "Текущее обслуживание и сопровождение информационных систем и программно-аппаратных комплексов" </t>
  </si>
  <si>
    <t xml:space="preserve">01 0 02 </t>
  </si>
  <si>
    <t>Расходы на обеспечению мероприятий по информатизации администрации города Александрова (Закупка товаров, работ и услуг для государственных (муниципальных) нужд)</t>
  </si>
  <si>
    <t>01 0 02 20010</t>
  </si>
  <si>
    <t xml:space="preserve">Муниципальная программа "Развитие муниципальной службы в муниципальном образовании город Александров на 2014-2016 годы" </t>
  </si>
  <si>
    <t xml:space="preserve">02 </t>
  </si>
  <si>
    <t>Основное мероприятие "Повышение квалификации и профессиональная переподготовка муниципальных служащих"</t>
  </si>
  <si>
    <t xml:space="preserve">02 0 01 </t>
  </si>
  <si>
    <t>Расходы на развитие муниципальной службы в муниципальном образовании город Александров (Закупка товаров, работ и услуг для государственных (муниципальных) нужд)</t>
  </si>
  <si>
    <t>02 0 01 20020</t>
  </si>
  <si>
    <t>Основное мероприятие "Организация подписки на литературу по муниципальной службе, приобретение иных информационных ресурсов"</t>
  </si>
  <si>
    <t>02 0 02</t>
  </si>
  <si>
    <t>02 0 02 20020</t>
  </si>
  <si>
    <t xml:space="preserve"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</t>
  </si>
  <si>
    <t>Основное мероприятие "Хозяйственно-техническое обеспечение деятельности администрации"</t>
  </si>
  <si>
    <t>03 0 01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</si>
  <si>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(Закупка товаров, работ и услуг для государственных (муниципальных) нужд)</t>
  </si>
  <si>
    <t>03 0 01 20030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</si>
  <si>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города Александров" </t>
  </si>
  <si>
    <t>03 0 02</t>
  </si>
  <si>
    <t>Расходы на размещение информации о деятельности органов местного самоуправления и социально-экономического развития города Александров (Закупка товаров, работ и услуг для государственных (муниципальных) нужд)</t>
  </si>
  <si>
    <t>03 0 02 20030</t>
  </si>
  <si>
    <r>
      <t>Расходы на формирование, оформление, регистрацию и содержание муниципального имущества муниципального образования город Александров (Закупка товаров, работ и услуг для государственных (муниципальных) нужд)</t>
    </r>
    <r>
      <rPr>
        <sz val="10"/>
        <color indexed="10"/>
        <rFont val="Times New Roman"/>
        <family val="1"/>
      </rPr>
      <t xml:space="preserve"> </t>
    </r>
  </si>
  <si>
    <t>99 9 00 20400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</si>
  <si>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</si>
  <si>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</si>
  <si>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</si>
  <si>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Непрограммные расходы  </t>
  </si>
  <si>
    <t xml:space="preserve"> Иные непрограммные расходы  </t>
  </si>
  <si>
    <t>Межбюджетные трансферты бюджетам муниципальных районов из бюджетов поселений (Межбюджетные трансферты)</t>
  </si>
  <si>
    <t>99 9 00 1Ф050</t>
  </si>
  <si>
    <t>Мероприятия по защите населения от чрезвычайных ситуаций, гражданская оборона  (Закупка товаров, работ и услуг для государственных (муниципальных) нужд)</t>
  </si>
  <si>
    <t>99 9 00 20030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</si>
  <si>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</si>
  <si>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99 9 00 20040</t>
  </si>
  <si>
    <t>Национальная  экономика</t>
  </si>
  <si>
    <t>Общеэкономические вопросы</t>
  </si>
  <si>
    <t>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</si>
  <si>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</si>
  <si>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 9 00 2Р0С0</t>
  </si>
  <si>
    <t>Дорожное хозяйство (дорожные фонды)</t>
  </si>
  <si>
    <t>Муниципальная программа "Единая программа дорожного хозяйства города Александрова на 2015-2017 г.г."</t>
  </si>
  <si>
    <t>05</t>
  </si>
  <si>
    <t>Основное мероприятие " Осуществление дорожной деятельности по ремонту и содержанию автомобильных дорог общего пользования местного значения и дворовых территорий"</t>
  </si>
  <si>
    <t>05 0 01</t>
  </si>
  <si>
    <t>Расходы на осуществление дорожной деятельности по ремонту и содержанию автомобильных дорог общего пользования местного значения и дворовых территорий (Межбюджетные трансферты)</t>
  </si>
  <si>
    <t>05 0 01 12010</t>
  </si>
  <si>
    <t>Основное мероприятие "Расходы на обеспечение деятельности (оказание услуг) муниципальных учреждений"</t>
  </si>
  <si>
    <t>05 0 02</t>
  </si>
  <si>
    <t>Расходы на обеспечение деятельности (оказание услуг) муниципальных учреждений (Межбюджетные трансферты)</t>
  </si>
  <si>
    <t>05 0 02 12020</t>
  </si>
  <si>
    <t>Субсидии на осуществление дорожной деятельности в  отношении автомобильных дорог общего пользования местного значения ( Межбюджетные трансферты)</t>
  </si>
  <si>
    <t>05 0 01 72460</t>
  </si>
  <si>
    <t>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</si>
  <si>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>99 9 00 1Ж020</t>
  </si>
  <si>
    <t>Расходы по исполнению судебных актов (Закупка товаров, работ и услуг для государственных (муниципальных) нужд)</t>
  </si>
  <si>
    <t>99 9 00 22С90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</si>
  <si>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</si>
  <si>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99 9 00 22090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</si>
  <si>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</si>
  <si>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</si>
  <si>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Александров на 2015-2017 годы"</t>
  </si>
  <si>
    <t>07</t>
  </si>
  <si>
    <t>Основное мероприятие "Оплата взносов на  капитальный ремонт многоквартирных домов"</t>
  </si>
  <si>
    <t>07 0 01</t>
  </si>
  <si>
    <t>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</si>
  <si>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07 0 01 62030</t>
  </si>
  <si>
    <t>Основное мероприятие "Обеспечение мероприятий по софинансированию краткосрочного плана капитального ремонта многоквартирных домов"</t>
  </si>
  <si>
    <t>07 0 02</t>
  </si>
  <si>
    <t>Расходы на обеспечение 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</si>
  <si>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07 0 02 09601</t>
  </si>
  <si>
    <t>600</t>
  </si>
  <si>
    <t>Приобретение жилых помещений для граждан, нуждающихся в улучшении жилищных условий (Межбюджетные трансферты)</t>
  </si>
  <si>
    <t>99 9 00 12040</t>
  </si>
  <si>
    <t>Коммунальное хозяйство</t>
  </si>
  <si>
    <t>Муниципальная программа "Энергосбережение  и повышение энергетической эффективности в МО г.Александров" на 2014-2016 г.г."</t>
  </si>
  <si>
    <t>10</t>
  </si>
  <si>
    <t>Основное мероприятие"Энергосберегающие мероприятия"</t>
  </si>
  <si>
    <t>10 0 01</t>
  </si>
  <si>
    <t>Расходы на мероприятия по энергосбережению(Межбюджетные трансферты)</t>
  </si>
  <si>
    <r>
      <t xml:space="preserve">10 0 </t>
    </r>
    <r>
      <rPr>
        <sz val="10"/>
        <color indexed="10"/>
        <rFont val="Times New Roman"/>
        <family val="1"/>
      </rPr>
      <t>01</t>
    </r>
    <r>
      <rPr>
        <sz val="10"/>
        <rFont val="Times New Roman"/>
        <family val="1"/>
      </rPr>
      <t xml:space="preserve"> 22050</t>
    </r>
  </si>
  <si>
    <t>10 0 02</t>
  </si>
  <si>
    <r>
      <t xml:space="preserve">10 0 </t>
    </r>
    <r>
      <rPr>
        <sz val="10"/>
        <color indexed="10"/>
        <rFont val="Times New Roman"/>
        <family val="1"/>
      </rPr>
      <t>02</t>
    </r>
    <r>
      <rPr>
        <sz val="10"/>
        <rFont val="Times New Roman"/>
        <family val="1"/>
      </rPr>
      <t xml:space="preserve"> 22050</t>
    </r>
  </si>
  <si>
    <t xml:space="preserve"> 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</si>
  <si>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 xml:space="preserve">99 9 00 22С90 </t>
  </si>
  <si>
    <t>Расходы по исполнению судебных актов 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</si>
  <si>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 xml:space="preserve">99 9 00 22090 </t>
  </si>
  <si>
    <t>Расходы на мероприятия в области коммунального хозяйства (Межбюджетные трансферты)</t>
  </si>
  <si>
    <t>99 9 00 12100</t>
  </si>
  <si>
    <t>Благоустройство</t>
  </si>
  <si>
    <t>10 0 01 12050</t>
  </si>
  <si>
    <t xml:space="preserve">Муниципальная программа "Сохранение и реконструкция военно-мемориальных объектов  в муниципальном образовании город Александров на 2014-2016 годы" </t>
  </si>
  <si>
    <t>12</t>
  </si>
  <si>
    <t>Основное мероприятие"</t>
  </si>
  <si>
    <t>12 0 01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</si>
  <si>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</si>
  <si>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12 0 01 12060</t>
  </si>
  <si>
    <t>Расходы на   благоустройство  (Закупка товаров, работ и услуг для государственных (муниципальных) нужд)</t>
  </si>
  <si>
    <t>99 9 00 62070</t>
  </si>
  <si>
    <t>в том числе: уличное освещение</t>
  </si>
  <si>
    <t>99 9 00 12080</t>
  </si>
  <si>
    <t>99 9 00 12090</t>
  </si>
  <si>
    <t>Расходы на   благоустройство  (Межбюджетные трансферты)</t>
  </si>
  <si>
    <t>в том числе: функционирование мемориала "Вечный огонь"</t>
  </si>
  <si>
    <t>в том числе: содержание мест захоронений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</si>
  <si>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</si>
  <si>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</si>
  <si>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</si>
  <si>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(Межбюджетные трансферты)</t>
  </si>
  <si>
    <t>99 9 00 10170</t>
  </si>
  <si>
    <t>Охрана окружающей среды</t>
  </si>
  <si>
    <t>06</t>
  </si>
  <si>
    <t>Сбор, удаление отходов и очистка сточных вод</t>
  </si>
  <si>
    <t xml:space="preserve">10 </t>
  </si>
  <si>
    <t>Основное мероприятие " Реконструкция очистных сооружений хозяйственно-бытовых сточных вод мкр.Правда"</t>
  </si>
  <si>
    <t xml:space="preserve">10 0 02 </t>
  </si>
  <si>
    <t>Расходы на  реконструкцию очистных сооружений хозяйственно-бытовых сточных вод мкр.Правда (Межбюджетные трансферты)</t>
  </si>
  <si>
    <t>10 0 02 12060</t>
  </si>
  <si>
    <t>Культура, кинематография</t>
  </si>
  <si>
    <t>08</t>
  </si>
  <si>
    <t>Культура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</si>
  <si>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</si>
  <si>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15</t>
  </si>
  <si>
    <t>Основное мероприятие "Поддержка муниципальных учреждений"</t>
  </si>
  <si>
    <t>15 0 01</t>
  </si>
  <si>
    <t>Расходы на обеспечение деятельности (оказание услуг) муниципальных казенных учреждений (Межбюджетные трансферты)</t>
  </si>
  <si>
    <t>15 0 01 1Щ590</t>
  </si>
  <si>
    <t>Резерв расходов на обеспечение деятельности (оказание услуг) муниципальных бюджетных учреждений (Межбюджетные трансферты)</t>
  </si>
  <si>
    <t>15 0 01 1Р590</t>
  </si>
  <si>
    <t>Расходы на обеспечение деятельности (оказание услуг) МБУК МО город Александров ДК "Юбилейный" (Межбюджетные трансферты)</t>
  </si>
  <si>
    <t>15 0 01 1Ю590</t>
  </si>
  <si>
    <t>Расходы на обеспечение деятельности (оказание услуг) МБУК МО город Александров ККЗ "Южный" (Межбюджетные трансферты)</t>
  </si>
  <si>
    <t>15 0 01 1К590</t>
  </si>
  <si>
    <t>Расходы на обеспечение деятельности (оказание услуг) МБУК МО город Александров "Александровский центр ремесел" (Межбюджетные трансферты)</t>
  </si>
  <si>
    <t>15 0 01 1А590</t>
  </si>
  <si>
    <t>Расходы на обеспечение деятельности (оказание услуг) МБУК МО город Александров "Парк культуры им.200-летия г.Александрова" (Межбюджетные трансферты)</t>
  </si>
  <si>
    <t>15 0 01 1П590</t>
  </si>
  <si>
    <t>Расходы на обеспечение деятельности (оказание услуг) МБУК МО город Александров "Александровский художественный музей" (Межбюджетные трансферты)</t>
  </si>
  <si>
    <t>15 0 01 1М590</t>
  </si>
  <si>
    <t>Расходы на обеспечение деятельности (оказание услуг) МБУК МО город Александров "Литературно-художественный музей "М.А.Цветаевых" (Межбюджетные трансферты)</t>
  </si>
  <si>
    <t>15 0 01 1Ц590</t>
  </si>
  <si>
    <t>Расходы на обеспечение деятельности (оказание услуг) МБУК МО город Александров "Централизованная библиотечная система г.Александрова" (Межбюджетные трансферты)</t>
  </si>
  <si>
    <t>15 0 01 1Б590</t>
  </si>
  <si>
    <t>Расходы на обеспечение деятельности (оказание услуг) МБУ "ГАМТД" (Межбюджетные трансферты)</t>
  </si>
  <si>
    <t>15 0 01 1Т590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</si>
  <si>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</si>
  <si>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15 0 01 10390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</si>
  <si>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</si>
  <si>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15 0 01 70390</t>
  </si>
  <si>
    <t>Основное мероприятие "Реставрация дома-музея Марины и Анастасии Цветаевых (Военный пер., д.5)"</t>
  </si>
  <si>
    <t>15 0 02</t>
  </si>
  <si>
    <t>Расходы на сохранение и развитие культуры муниципального образования город Александров (Межбюджетные трансферты)</t>
  </si>
  <si>
    <t>15 0 02 10150</t>
  </si>
  <si>
    <t>Основное мероприятие "Проведение культурно-массовых мероприятий"</t>
  </si>
  <si>
    <t>15 0 03</t>
  </si>
  <si>
    <t>Расходы на проведение культурно-массовых мероприятий (Межбюджетные трансферты)</t>
  </si>
  <si>
    <t>15 0 03 10200</t>
  </si>
  <si>
    <t>Социальная политика</t>
  </si>
  <si>
    <t>Пенсионное обеспечение</t>
  </si>
  <si>
    <t>Доплаты к пенсиям  (Закупка товаров, работ и услуг для государственных (муниципальных) нужд)</t>
  </si>
  <si>
    <t>99 9 00 80010</t>
  </si>
  <si>
    <t>Доплаты к пенсиям (Социальное обеспечение и иные выплаты населению)</t>
  </si>
  <si>
    <t>300</t>
  </si>
  <si>
    <t>Социальное обеспечение населения</t>
  </si>
  <si>
    <t>Обеспечение равной доступности услуг общественного транспорта для отдельных категорий граждан в городском сообщении (Межбюджетные трансферты)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</si>
  <si>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</si>
  <si>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городском сообщении(Межбюджетные трансферты)</t>
  </si>
  <si>
    <t>99 9 00 10150</t>
  </si>
  <si>
    <t>Расходы на оказание мер социальной поддержки граждан при оплате жилищно-коммунальных услуг (Межбюджетные трансферты)</t>
  </si>
  <si>
    <t>99 9 00 1060</t>
  </si>
  <si>
    <t>Реализация мероприятий  по обеспечению жильем молодых семей (Межбюджетные трансферты)</t>
  </si>
  <si>
    <t>99 9 00 1Ж010</t>
  </si>
  <si>
    <t>Реализация мероприятий  по обеспечению жильем многодетных семей (Межбюджетные трансферты)</t>
  </si>
  <si>
    <t>99 9 00 1Ж040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</si>
  <si>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</si>
  <si>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</si>
  <si>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спорта в муниципальном образовании город Александров на 2014-2016 г." </t>
  </si>
  <si>
    <t>14</t>
  </si>
  <si>
    <t>Основное мероприятияе "Развитие физической культуры"</t>
  </si>
  <si>
    <t>14 0 01</t>
  </si>
  <si>
    <t>Расходы на укрепление материально-технической базы учреждений физической культуры муниципального образования город Александров (Межбюджетные трансферты)</t>
  </si>
  <si>
    <t>14 0 01 10150</t>
  </si>
  <si>
    <t>Расходы на проведение мероприятий по сертификации спортивных сооружений муниципального образования город Александров (Межбюджетные трансферты)</t>
  </si>
  <si>
    <t>14 0 01 10190</t>
  </si>
  <si>
    <t>14 0 01 1Щ590</t>
  </si>
  <si>
    <t>Расходы на обеспечение деятельности (оказание услуг) МБУ МО г.Александров СДЮСШ по лыжным гонкам и легкой атлетике им.О.Даниловой (Межбюджетные трансферты)</t>
  </si>
  <si>
    <t>14 0 01 1Л590</t>
  </si>
  <si>
    <t>Расходы на обеспечение деятельности (оказание услуг) МБУ МО г.Александров "ЦФК и С детей и юношества Рекорд" (Межбюджетные трансферты)</t>
  </si>
  <si>
    <t>14 0 01 1О590</t>
  </si>
  <si>
    <t>Резерв расходов на выплаты по оплате труда работников муниципальных казенных учреждений (Межбюджетные трансферты)</t>
  </si>
  <si>
    <t>14 0 01 1Р110</t>
  </si>
  <si>
    <t>14 0 01 1Р590</t>
  </si>
  <si>
    <t>Расходы на обеспечение деятельности (оказание услуг) МБУ МО г.Александров СДЮСШ по самбо и дзюдо (Межбюджетные трансферты)</t>
  </si>
  <si>
    <t>14 0 01 1Ш590</t>
  </si>
  <si>
    <t>Расходы на обеспечение деятельности (оказание услуг) муниципальных учреждений (Социальное обеспечение и иные выплаты населению)</t>
  </si>
  <si>
    <t>Массовый спорт</t>
  </si>
  <si>
    <t>Основное мероприятияе "Развитие массового спорта"</t>
  </si>
  <si>
    <t>14 0 02</t>
  </si>
  <si>
    <t>Расходы на проведение физкультурно-массовых мероприятий (Межбюджетные трансферты)</t>
  </si>
  <si>
    <t>14 0 02 10140</t>
  </si>
  <si>
    <t>Расходы на обеспечение деятельности (оказание услуг) МБУ "ФОК "Олимп" (Межбюджетные трансферты)</t>
  </si>
  <si>
    <t>14 0 02 1В590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</si>
  <si>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</si>
  <si>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</si>
  <si>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(Обслуживание государственного (муниципального) долга) </t>
  </si>
  <si>
    <t>99 9 00 20180</t>
  </si>
  <si>
    <t>700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</si>
  <si>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</si>
  <si>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</si>
  <si>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Совет народных депутатов муниципального образования город Александров Владимирской области</t>
  </si>
  <si>
    <t>730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</si>
  <si>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</si>
  <si>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Приложение № 2
к решению Совета народных депутатов 
МО  город Александров
от 20.04.2016 г. № 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</si>
</sst>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0.00000"/>
    <numFmt numFmtId="176" formatCode="0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2" fontId="18" fillId="0" borderId="0" xfId="0" applyNumberFormat="1" applyFont="1" applyFill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2" fontId="21" fillId="0" borderId="0" xfId="0" applyNumberFormat="1" applyFont="1" applyFill="1" applyAlignment="1">
      <alignment horizontal="center" vertical="top"/>
    </xf>
    <xf numFmtId="0" fontId="22" fillId="0" borderId="0" xfId="0" applyFont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2" fontId="23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73" fontId="24" fillId="0" borderId="10" xfId="0" applyNumberFormat="1" applyFont="1" applyFill="1" applyBorder="1" applyAlignment="1">
      <alignment horizontal="right" vertical="top" wrapText="1"/>
    </xf>
    <xf numFmtId="172" fontId="24" fillId="0" borderId="10" xfId="0" applyNumberFormat="1" applyFont="1" applyFill="1" applyBorder="1" applyAlignment="1">
      <alignment horizontal="right" vertical="top" wrapText="1"/>
    </xf>
    <xf numFmtId="172" fontId="24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left" vertical="top"/>
    </xf>
    <xf numFmtId="172" fontId="24" fillId="0" borderId="10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/>
    </xf>
    <xf numFmtId="0" fontId="25" fillId="0" borderId="10" xfId="0" applyFont="1" applyBorder="1" applyAlignment="1">
      <alignment vertical="top" wrapText="1"/>
    </xf>
    <xf numFmtId="174" fontId="18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4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right" vertical="top"/>
    </xf>
    <xf numFmtId="2" fontId="24" fillId="0" borderId="10" xfId="0" applyNumberFormat="1" applyFont="1" applyFill="1" applyBorder="1" applyAlignment="1">
      <alignment horizontal="right" vertical="top"/>
    </xf>
    <xf numFmtId="173" fontId="24" fillId="0" borderId="10" xfId="0" applyNumberFormat="1" applyFont="1" applyFill="1" applyBorder="1" applyAlignment="1">
      <alignment vertical="top" wrapText="1"/>
    </xf>
    <xf numFmtId="173" fontId="24" fillId="0" borderId="1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70" applyFont="1" applyFill="1" applyBorder="1" applyAlignment="1">
      <alignment horizontal="left" vertical="center" wrapText="1"/>
      <protection/>
    </xf>
    <xf numFmtId="0" fontId="18" fillId="42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horizontal="right" vertical="top" wrapText="1"/>
    </xf>
    <xf numFmtId="174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/>
    </xf>
    <xf numFmtId="172" fontId="18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horizontal="left" vertical="top"/>
    </xf>
    <xf numFmtId="174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175" fontId="24" fillId="0" borderId="10" xfId="0" applyNumberFormat="1" applyFont="1" applyFill="1" applyBorder="1" applyAlignment="1">
      <alignment horizontal="right" vertical="top"/>
    </xf>
    <xf numFmtId="174" fontId="26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175" fontId="29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175" fontId="19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left" vertical="top"/>
    </xf>
    <xf numFmtId="172" fontId="29" fillId="0" borderId="10" xfId="0" applyNumberFormat="1" applyFont="1" applyFill="1" applyBorder="1" applyAlignment="1">
      <alignment horizontal="right" vertical="top"/>
    </xf>
    <xf numFmtId="174" fontId="18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176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/>
    </xf>
    <xf numFmtId="2" fontId="24" fillId="0" borderId="0" xfId="0" applyNumberFormat="1" applyFont="1" applyFill="1" applyAlignment="1">
      <alignment vertical="top"/>
    </xf>
    <xf numFmtId="0" fontId="18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tabSelected="1" zoomScale="110" zoomScaleNormal="110" zoomScalePageLayoutView="0" workbookViewId="0" topLeftCell="B1">
      <selection activeCell="B4" sqref="B4:H4"/>
    </sheetView>
  </sheetViews>
  <sheetFormatPr defaultColWidth="9.140625" defaultRowHeight="12.75"/>
  <cols>
    <col min="1" max="1" width="0" style="1" hidden="1" customWidth="1"/>
    <col min="2" max="2" width="44.57421875" style="2" customWidth="1"/>
    <col min="3" max="5" width="7.7109375" style="3" customWidth="1"/>
    <col min="6" max="6" width="12.28125" style="4" customWidth="1"/>
    <col min="7" max="7" width="8.7109375" style="3" customWidth="1"/>
    <col min="8" max="8" width="13.421875" style="5" customWidth="1"/>
    <col min="9" max="9" width="4.8515625" style="6" customWidth="1"/>
    <col min="10" max="13" width="0" style="6" hidden="1" customWidth="1"/>
    <col min="14" max="16384" width="9.140625" style="6" customWidth="1"/>
  </cols>
  <sheetData>
    <row r="1" spans="5:8" ht="12.75" customHeight="1">
      <c r="E1" s="7"/>
      <c r="F1" s="87" t="s">
        <v>271</v>
      </c>
      <c r="G1" s="87"/>
      <c r="H1" s="87"/>
    </row>
    <row r="2" spans="5:8" ht="53.25" customHeight="1">
      <c r="E2" s="8"/>
      <c r="F2" s="87"/>
      <c r="G2" s="87"/>
      <c r="H2" s="87"/>
    </row>
    <row r="3" ht="15.75" customHeight="1"/>
    <row r="4" spans="1:8" s="10" customFormat="1" ht="34.5" customHeight="1">
      <c r="A4" s="9"/>
      <c r="B4" s="88" t="s">
        <v>0</v>
      </c>
      <c r="C4" s="88"/>
      <c r="D4" s="88"/>
      <c r="E4" s="88"/>
      <c r="F4" s="88"/>
      <c r="G4" s="88"/>
      <c r="H4" s="88"/>
    </row>
    <row r="5" ht="12.75">
      <c r="H5" s="11" t="s">
        <v>1</v>
      </c>
    </row>
    <row r="6" spans="1:8" s="15" customFormat="1" ht="56.25" customHeight="1">
      <c r="A6" s="12"/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</row>
    <row r="7" spans="1:8" s="15" customFormat="1" ht="12.75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</row>
    <row r="8" spans="1:8" s="23" customFormat="1" ht="15.75">
      <c r="A8" s="18"/>
      <c r="B8" s="19" t="s">
        <v>9</v>
      </c>
      <c r="C8" s="20"/>
      <c r="D8" s="20"/>
      <c r="E8" s="20"/>
      <c r="F8" s="21"/>
      <c r="G8" s="20"/>
      <c r="H8" s="22">
        <f>SUM(H9+H185)</f>
        <v>11330.000000000002</v>
      </c>
    </row>
    <row r="9" spans="1:8" s="23" customFormat="1" ht="50.25" customHeight="1">
      <c r="A9" s="18"/>
      <c r="B9" s="19" t="s">
        <v>10</v>
      </c>
      <c r="C9" s="20">
        <v>703</v>
      </c>
      <c r="D9" s="20"/>
      <c r="E9" s="20"/>
      <c r="F9" s="21"/>
      <c r="G9" s="20"/>
      <c r="H9" s="24">
        <f>SUM(H10+H53+H60+H77+H120+H125+H145+H159+H178)</f>
        <v>11330.000000000002</v>
      </c>
    </row>
    <row r="10" spans="1:8" ht="17.25" customHeight="1">
      <c r="A10" s="89"/>
      <c r="B10" s="25" t="s">
        <v>11</v>
      </c>
      <c r="C10" s="26">
        <v>703</v>
      </c>
      <c r="D10" s="27" t="s">
        <v>12</v>
      </c>
      <c r="E10" s="26"/>
      <c r="F10" s="25"/>
      <c r="G10" s="26"/>
      <c r="H10" s="28">
        <f>SUM(H11+H15+H19+H29+H34)</f>
        <v>-2.7650000000000006</v>
      </c>
    </row>
    <row r="11" spans="1:8" ht="42.75" customHeight="1" hidden="1">
      <c r="A11" s="89"/>
      <c r="B11" s="25" t="s">
        <v>13</v>
      </c>
      <c r="C11" s="26">
        <v>703</v>
      </c>
      <c r="D11" s="27" t="s">
        <v>12</v>
      </c>
      <c r="E11" s="27" t="s">
        <v>14</v>
      </c>
      <c r="F11" s="25"/>
      <c r="G11" s="26"/>
      <c r="H11" s="29">
        <f>SUM(H12)</f>
        <v>0</v>
      </c>
    </row>
    <row r="12" spans="1:8" ht="17.25" customHeight="1" hidden="1">
      <c r="A12" s="89"/>
      <c r="B12" s="25" t="s">
        <v>15</v>
      </c>
      <c r="C12" s="27" t="s">
        <v>16</v>
      </c>
      <c r="D12" s="27" t="s">
        <v>12</v>
      </c>
      <c r="E12" s="27" t="s">
        <v>14</v>
      </c>
      <c r="F12" s="25">
        <v>99</v>
      </c>
      <c r="G12" s="26"/>
      <c r="H12" s="30">
        <f>SUM(H13)</f>
        <v>0</v>
      </c>
    </row>
    <row r="13" spans="1:8" ht="17.25" customHeight="1" hidden="1">
      <c r="A13" s="89"/>
      <c r="B13" s="25" t="s">
        <v>17</v>
      </c>
      <c r="C13" s="27" t="s">
        <v>16</v>
      </c>
      <c r="D13" s="27" t="s">
        <v>12</v>
      </c>
      <c r="E13" s="27" t="s">
        <v>14</v>
      </c>
      <c r="F13" s="25" t="s">
        <v>18</v>
      </c>
      <c r="G13" s="26"/>
      <c r="H13" s="29">
        <f>SUM(H14)</f>
        <v>0</v>
      </c>
    </row>
    <row r="14" spans="1:8" s="34" customFormat="1" ht="95.25" customHeight="1" hidden="1">
      <c r="A14" s="89"/>
      <c r="B14" s="25" t="s">
        <v>19</v>
      </c>
      <c r="C14" s="26">
        <v>703</v>
      </c>
      <c r="D14" s="31" t="s">
        <v>12</v>
      </c>
      <c r="E14" s="31" t="s">
        <v>14</v>
      </c>
      <c r="F14" s="32" t="s">
        <v>20</v>
      </c>
      <c r="G14" s="31" t="s">
        <v>21</v>
      </c>
      <c r="H14" s="33"/>
    </row>
    <row r="15" spans="1:8" ht="42.75" customHeight="1" hidden="1">
      <c r="A15" s="89"/>
      <c r="B15" s="35" t="s">
        <v>22</v>
      </c>
      <c r="C15" s="26">
        <v>703</v>
      </c>
      <c r="D15" s="27" t="s">
        <v>12</v>
      </c>
      <c r="E15" s="27" t="s">
        <v>23</v>
      </c>
      <c r="F15" s="25"/>
      <c r="G15" s="26"/>
      <c r="H15" s="29">
        <f>SUM(H16)</f>
        <v>0</v>
      </c>
    </row>
    <row r="16" spans="1:8" ht="17.25" customHeight="1" hidden="1">
      <c r="A16" s="89"/>
      <c r="B16" s="25" t="s">
        <v>15</v>
      </c>
      <c r="C16" s="27" t="s">
        <v>16</v>
      </c>
      <c r="D16" s="27" t="s">
        <v>12</v>
      </c>
      <c r="E16" s="27" t="s">
        <v>23</v>
      </c>
      <c r="F16" s="25">
        <v>99</v>
      </c>
      <c r="G16" s="26"/>
      <c r="H16" s="29">
        <f>SUM(H17)</f>
        <v>0</v>
      </c>
    </row>
    <row r="17" spans="1:8" ht="17.25" customHeight="1" hidden="1">
      <c r="A17" s="89"/>
      <c r="B17" s="25" t="s">
        <v>17</v>
      </c>
      <c r="C17" s="27" t="s">
        <v>16</v>
      </c>
      <c r="D17" s="27" t="s">
        <v>12</v>
      </c>
      <c r="E17" s="27" t="s">
        <v>23</v>
      </c>
      <c r="F17" s="25" t="s">
        <v>18</v>
      </c>
      <c r="G17" s="26"/>
      <c r="H17" s="29">
        <f>SUM(H18)</f>
        <v>0</v>
      </c>
    </row>
    <row r="18" spans="1:8" s="34" customFormat="1" ht="91.5" customHeight="1" hidden="1">
      <c r="A18" s="89"/>
      <c r="B18" s="36" t="s">
        <v>24</v>
      </c>
      <c r="C18" s="26">
        <v>703</v>
      </c>
      <c r="D18" s="31" t="s">
        <v>12</v>
      </c>
      <c r="E18" s="31" t="s">
        <v>23</v>
      </c>
      <c r="F18" s="32" t="s">
        <v>25</v>
      </c>
      <c r="G18" s="31" t="s">
        <v>21</v>
      </c>
      <c r="H18" s="33"/>
    </row>
    <row r="19" spans="1:8" ht="52.5" customHeight="1">
      <c r="A19" s="89"/>
      <c r="B19" s="37" t="s">
        <v>26</v>
      </c>
      <c r="C19" s="26">
        <v>703</v>
      </c>
      <c r="D19" s="27" t="s">
        <v>12</v>
      </c>
      <c r="E19" s="27" t="s">
        <v>27</v>
      </c>
      <c r="F19" s="25"/>
      <c r="G19" s="26"/>
      <c r="H19" s="38">
        <f>SUM(H20)</f>
        <v>6.27</v>
      </c>
    </row>
    <row r="20" spans="1:8" ht="17.25" customHeight="1">
      <c r="A20" s="89"/>
      <c r="B20" s="25" t="s">
        <v>15</v>
      </c>
      <c r="C20" s="27" t="s">
        <v>16</v>
      </c>
      <c r="D20" s="27" t="s">
        <v>12</v>
      </c>
      <c r="E20" s="27" t="s">
        <v>27</v>
      </c>
      <c r="F20" s="25">
        <v>99</v>
      </c>
      <c r="G20" s="26"/>
      <c r="H20" s="38">
        <f>SUM(H21)</f>
        <v>6.27</v>
      </c>
    </row>
    <row r="21" spans="1:9" ht="17.25" customHeight="1">
      <c r="A21" s="89"/>
      <c r="B21" s="25" t="s">
        <v>17</v>
      </c>
      <c r="C21" s="27" t="s">
        <v>16</v>
      </c>
      <c r="D21" s="27" t="s">
        <v>12</v>
      </c>
      <c r="E21" s="27" t="s">
        <v>27</v>
      </c>
      <c r="F21" s="25" t="s">
        <v>18</v>
      </c>
      <c r="G21" s="26"/>
      <c r="H21" s="38">
        <f>SUM(H22+H23+H24+H25+H26+H27+H28)</f>
        <v>6.27</v>
      </c>
      <c r="I21" s="34"/>
    </row>
    <row r="22" spans="1:8" s="34" customFormat="1" ht="81.75" customHeight="1" hidden="1">
      <c r="A22" s="89"/>
      <c r="B22" s="39" t="s">
        <v>28</v>
      </c>
      <c r="C22" s="26">
        <v>703</v>
      </c>
      <c r="D22" s="31" t="s">
        <v>12</v>
      </c>
      <c r="E22" s="31" t="s">
        <v>27</v>
      </c>
      <c r="F22" s="32" t="s">
        <v>29</v>
      </c>
      <c r="G22" s="31" t="s">
        <v>21</v>
      </c>
      <c r="H22" s="40"/>
    </row>
    <row r="23" spans="1:8" s="34" customFormat="1" ht="33" customHeight="1">
      <c r="A23" s="89"/>
      <c r="B23" s="39" t="s">
        <v>30</v>
      </c>
      <c r="C23" s="26">
        <v>703</v>
      </c>
      <c r="D23" s="31" t="s">
        <v>12</v>
      </c>
      <c r="E23" s="31" t="s">
        <v>27</v>
      </c>
      <c r="F23" s="32" t="s">
        <v>31</v>
      </c>
      <c r="G23" s="31" t="s">
        <v>32</v>
      </c>
      <c r="H23" s="41">
        <v>6.27</v>
      </c>
    </row>
    <row r="24" spans="1:8" s="34" customFormat="1" ht="91.5" customHeight="1" hidden="1">
      <c r="A24" s="89"/>
      <c r="B24" s="39" t="s">
        <v>33</v>
      </c>
      <c r="C24" s="26">
        <v>703</v>
      </c>
      <c r="D24" s="31" t="s">
        <v>12</v>
      </c>
      <c r="E24" s="31" t="s">
        <v>27</v>
      </c>
      <c r="F24" s="32" t="s">
        <v>34</v>
      </c>
      <c r="G24" s="31" t="s">
        <v>35</v>
      </c>
      <c r="H24" s="33"/>
    </row>
    <row r="25" spans="1:8" s="34" customFormat="1" ht="69" customHeight="1" hidden="1">
      <c r="A25" s="89"/>
      <c r="B25" s="39" t="s">
        <v>36</v>
      </c>
      <c r="C25" s="26">
        <v>703</v>
      </c>
      <c r="D25" s="31" t="s">
        <v>12</v>
      </c>
      <c r="E25" s="31" t="s">
        <v>27</v>
      </c>
      <c r="F25" s="32" t="s">
        <v>37</v>
      </c>
      <c r="G25" s="31" t="s">
        <v>35</v>
      </c>
      <c r="H25" s="33"/>
    </row>
    <row r="26" spans="1:8" s="34" customFormat="1" ht="163.5" customHeight="1" hidden="1">
      <c r="A26" s="89"/>
      <c r="B26" s="39" t="s">
        <v>38</v>
      </c>
      <c r="C26" s="26">
        <v>703</v>
      </c>
      <c r="D26" s="31" t="s">
        <v>12</v>
      </c>
      <c r="E26" s="31" t="s">
        <v>27</v>
      </c>
      <c r="F26" s="32" t="s">
        <v>39</v>
      </c>
      <c r="G26" s="31" t="s">
        <v>35</v>
      </c>
      <c r="H26" s="33"/>
    </row>
    <row r="27" spans="1:8" s="34" customFormat="1" ht="56.25" customHeight="1" hidden="1">
      <c r="A27" s="89"/>
      <c r="B27" s="39" t="s">
        <v>40</v>
      </c>
      <c r="C27" s="26">
        <v>703</v>
      </c>
      <c r="D27" s="31" t="s">
        <v>12</v>
      </c>
      <c r="E27" s="31" t="s">
        <v>27</v>
      </c>
      <c r="F27" s="32" t="s">
        <v>41</v>
      </c>
      <c r="G27" s="31" t="s">
        <v>35</v>
      </c>
      <c r="H27" s="33"/>
    </row>
    <row r="28" spans="1:8" s="34" customFormat="1" ht="30.75" customHeight="1" hidden="1">
      <c r="A28" s="89"/>
      <c r="B28" s="39" t="s">
        <v>42</v>
      </c>
      <c r="C28" s="31" t="s">
        <v>16</v>
      </c>
      <c r="D28" s="31" t="s">
        <v>12</v>
      </c>
      <c r="E28" s="31" t="s">
        <v>27</v>
      </c>
      <c r="F28" s="32" t="s">
        <v>43</v>
      </c>
      <c r="G28" s="31" t="s">
        <v>35</v>
      </c>
      <c r="H28" s="33"/>
    </row>
    <row r="29" spans="1:8" ht="16.5" customHeight="1">
      <c r="A29" s="89"/>
      <c r="B29" s="25" t="s">
        <v>44</v>
      </c>
      <c r="C29" s="26">
        <v>703</v>
      </c>
      <c r="D29" s="27" t="s">
        <v>12</v>
      </c>
      <c r="E29" s="27" t="s">
        <v>45</v>
      </c>
      <c r="F29" s="25"/>
      <c r="G29" s="26"/>
      <c r="H29" s="28">
        <f>SUM(H30)</f>
        <v>-74.035</v>
      </c>
    </row>
    <row r="30" spans="1:8" ht="17.25" customHeight="1">
      <c r="A30" s="89"/>
      <c r="B30" s="25" t="s">
        <v>15</v>
      </c>
      <c r="C30" s="27" t="s">
        <v>16</v>
      </c>
      <c r="D30" s="27" t="s">
        <v>12</v>
      </c>
      <c r="E30" s="27" t="s">
        <v>45</v>
      </c>
      <c r="F30" s="25">
        <v>99</v>
      </c>
      <c r="G30" s="26"/>
      <c r="H30" s="42">
        <f>SUM(H31)</f>
        <v>-74.035</v>
      </c>
    </row>
    <row r="31" spans="1:8" ht="17.25" customHeight="1">
      <c r="A31" s="89"/>
      <c r="B31" s="25" t="s">
        <v>17</v>
      </c>
      <c r="C31" s="27" t="s">
        <v>16</v>
      </c>
      <c r="D31" s="27" t="s">
        <v>12</v>
      </c>
      <c r="E31" s="27" t="s">
        <v>45</v>
      </c>
      <c r="F31" s="25" t="s">
        <v>18</v>
      </c>
      <c r="G31" s="26"/>
      <c r="H31" s="28">
        <f>SUM(H32+H33)</f>
        <v>-74.035</v>
      </c>
    </row>
    <row r="32" spans="1:8" s="34" customFormat="1" ht="42.75" customHeight="1">
      <c r="A32" s="89"/>
      <c r="B32" s="36" t="s">
        <v>46</v>
      </c>
      <c r="C32" s="26">
        <v>703</v>
      </c>
      <c r="D32" s="31" t="s">
        <v>12</v>
      </c>
      <c r="E32" s="31" t="s">
        <v>45</v>
      </c>
      <c r="F32" s="32" t="s">
        <v>47</v>
      </c>
      <c r="G32" s="31" t="s">
        <v>32</v>
      </c>
      <c r="H32" s="43">
        <v>-74.035</v>
      </c>
    </row>
    <row r="33" spans="1:8" s="34" customFormat="1" ht="51" hidden="1">
      <c r="A33" s="89"/>
      <c r="B33" s="36" t="s">
        <v>48</v>
      </c>
      <c r="C33" s="26">
        <v>703</v>
      </c>
      <c r="D33" s="31" t="s">
        <v>12</v>
      </c>
      <c r="E33" s="31" t="s">
        <v>45</v>
      </c>
      <c r="F33" s="32" t="s">
        <v>49</v>
      </c>
      <c r="G33" s="31" t="s">
        <v>32</v>
      </c>
      <c r="H33" s="43">
        <v>0</v>
      </c>
    </row>
    <row r="34" spans="1:8" ht="16.5" customHeight="1">
      <c r="A34" s="89"/>
      <c r="B34" s="25" t="s">
        <v>50</v>
      </c>
      <c r="C34" s="26">
        <v>703</v>
      </c>
      <c r="D34" s="27" t="s">
        <v>12</v>
      </c>
      <c r="E34" s="27" t="s">
        <v>51</v>
      </c>
      <c r="F34" s="25"/>
      <c r="G34" s="26"/>
      <c r="H34" s="29">
        <f>SUM(H35+H40+H45+H50)</f>
        <v>65</v>
      </c>
    </row>
    <row r="35" spans="1:8" ht="39" customHeight="1" hidden="1">
      <c r="A35" s="89"/>
      <c r="B35" s="25" t="s">
        <v>52</v>
      </c>
      <c r="C35" s="27" t="s">
        <v>16</v>
      </c>
      <c r="D35" s="27" t="s">
        <v>12</v>
      </c>
      <c r="E35" s="27" t="s">
        <v>51</v>
      </c>
      <c r="F35" s="32" t="s">
        <v>53</v>
      </c>
      <c r="G35" s="26"/>
      <c r="H35" s="30">
        <f>SUM(H36+H38)</f>
        <v>0</v>
      </c>
    </row>
    <row r="36" spans="1:8" ht="40.5" customHeight="1" hidden="1">
      <c r="A36" s="89"/>
      <c r="B36" s="25" t="s">
        <v>54</v>
      </c>
      <c r="C36" s="27" t="s">
        <v>16</v>
      </c>
      <c r="D36" s="27" t="s">
        <v>12</v>
      </c>
      <c r="E36" s="27" t="s">
        <v>51</v>
      </c>
      <c r="F36" s="32" t="s">
        <v>55</v>
      </c>
      <c r="G36" s="26"/>
      <c r="H36" s="29">
        <f>SUM(H37)</f>
        <v>0</v>
      </c>
    </row>
    <row r="37" spans="1:8" s="34" customFormat="1" ht="57" customHeight="1" hidden="1">
      <c r="A37" s="89"/>
      <c r="B37" s="25" t="s">
        <v>56</v>
      </c>
      <c r="C37" s="26">
        <v>703</v>
      </c>
      <c r="D37" s="31" t="s">
        <v>12</v>
      </c>
      <c r="E37" s="31" t="s">
        <v>51</v>
      </c>
      <c r="F37" s="32" t="s">
        <v>57</v>
      </c>
      <c r="G37" s="31" t="s">
        <v>58</v>
      </c>
      <c r="H37" s="33"/>
    </row>
    <row r="38" spans="1:8" ht="44.25" customHeight="1" hidden="1">
      <c r="A38" s="89"/>
      <c r="B38" s="25" t="s">
        <v>59</v>
      </c>
      <c r="C38" s="27" t="s">
        <v>16</v>
      </c>
      <c r="D38" s="27" t="s">
        <v>12</v>
      </c>
      <c r="E38" s="27" t="s">
        <v>51</v>
      </c>
      <c r="F38" s="32" t="s">
        <v>60</v>
      </c>
      <c r="G38" s="26"/>
      <c r="H38" s="29">
        <f>SUM(H39)</f>
        <v>0</v>
      </c>
    </row>
    <row r="39" spans="1:8" s="34" customFormat="1" ht="57" customHeight="1" hidden="1">
      <c r="A39" s="89"/>
      <c r="B39" s="25" t="s">
        <v>61</v>
      </c>
      <c r="C39" s="26">
        <v>703</v>
      </c>
      <c r="D39" s="31" t="s">
        <v>12</v>
      </c>
      <c r="E39" s="31" t="s">
        <v>51</v>
      </c>
      <c r="F39" s="32" t="s">
        <v>62</v>
      </c>
      <c r="G39" s="31" t="s">
        <v>58</v>
      </c>
      <c r="H39" s="33"/>
    </row>
    <row r="40" spans="1:8" s="34" customFormat="1" ht="45.75" customHeight="1" hidden="1">
      <c r="A40" s="89"/>
      <c r="B40" s="25" t="s">
        <v>63</v>
      </c>
      <c r="C40" s="26">
        <v>703</v>
      </c>
      <c r="D40" s="31" t="s">
        <v>12</v>
      </c>
      <c r="E40" s="31" t="s">
        <v>51</v>
      </c>
      <c r="F40" s="32" t="s">
        <v>64</v>
      </c>
      <c r="G40" s="31"/>
      <c r="H40" s="33">
        <f>SUM(H41+H43)</f>
        <v>0</v>
      </c>
    </row>
    <row r="41" spans="1:8" s="34" customFormat="1" ht="40.5" customHeight="1" hidden="1">
      <c r="A41" s="89"/>
      <c r="B41" s="25" t="s">
        <v>65</v>
      </c>
      <c r="C41" s="26">
        <v>703</v>
      </c>
      <c r="D41" s="31" t="s">
        <v>12</v>
      </c>
      <c r="E41" s="31" t="s">
        <v>51</v>
      </c>
      <c r="F41" s="32" t="s">
        <v>66</v>
      </c>
      <c r="G41" s="31"/>
      <c r="H41" s="33">
        <f>SUM(H42)</f>
        <v>0</v>
      </c>
    </row>
    <row r="42" spans="1:8" s="34" customFormat="1" ht="57.75" customHeight="1" hidden="1">
      <c r="A42" s="89"/>
      <c r="B42" s="44" t="s">
        <v>67</v>
      </c>
      <c r="C42" s="26">
        <v>703</v>
      </c>
      <c r="D42" s="31" t="s">
        <v>12</v>
      </c>
      <c r="E42" s="31" t="s">
        <v>51</v>
      </c>
      <c r="F42" s="32" t="s">
        <v>68</v>
      </c>
      <c r="G42" s="31" t="s">
        <v>58</v>
      </c>
      <c r="H42" s="33"/>
    </row>
    <row r="43" spans="1:8" s="34" customFormat="1" ht="40.5" customHeight="1" hidden="1">
      <c r="A43" s="89"/>
      <c r="B43" s="25" t="s">
        <v>69</v>
      </c>
      <c r="C43" s="26">
        <v>703</v>
      </c>
      <c r="D43" s="31" t="s">
        <v>12</v>
      </c>
      <c r="E43" s="31" t="s">
        <v>51</v>
      </c>
      <c r="F43" s="32" t="s">
        <v>70</v>
      </c>
      <c r="G43" s="31"/>
      <c r="H43" s="33">
        <f>SUM(H44)</f>
        <v>0</v>
      </c>
    </row>
    <row r="44" spans="1:8" s="34" customFormat="1" ht="60.75" customHeight="1" hidden="1">
      <c r="A44" s="89"/>
      <c r="B44" s="44" t="s">
        <v>67</v>
      </c>
      <c r="C44" s="26">
        <v>703</v>
      </c>
      <c r="D44" s="31" t="s">
        <v>12</v>
      </c>
      <c r="E44" s="31" t="s">
        <v>51</v>
      </c>
      <c r="F44" s="32" t="s">
        <v>71</v>
      </c>
      <c r="G44" s="31" t="s">
        <v>58</v>
      </c>
      <c r="H44" s="33"/>
    </row>
    <row r="45" spans="1:8" s="34" customFormat="1" ht="68.25" customHeight="1">
      <c r="A45" s="89"/>
      <c r="B45" s="44" t="s">
        <v>72</v>
      </c>
      <c r="C45" s="26">
        <v>703</v>
      </c>
      <c r="D45" s="31" t="s">
        <v>12</v>
      </c>
      <c r="E45" s="31" t="s">
        <v>51</v>
      </c>
      <c r="F45" s="32" t="s">
        <v>23</v>
      </c>
      <c r="G45" s="31"/>
      <c r="H45" s="33">
        <f>SUM(H46+H48)</f>
        <v>65</v>
      </c>
    </row>
    <row r="46" spans="1:8" s="34" customFormat="1" ht="30" customHeight="1">
      <c r="A46" s="89"/>
      <c r="B46" s="39" t="s">
        <v>73</v>
      </c>
      <c r="C46" s="26">
        <v>703</v>
      </c>
      <c r="D46" s="31" t="s">
        <v>12</v>
      </c>
      <c r="E46" s="31" t="s">
        <v>51</v>
      </c>
      <c r="F46" s="32" t="s">
        <v>74</v>
      </c>
      <c r="G46" s="31"/>
      <c r="H46" s="33">
        <f>SUM(H47)</f>
        <v>65</v>
      </c>
    </row>
    <row r="47" spans="1:8" s="34" customFormat="1" ht="83.25" customHeight="1">
      <c r="A47" s="89"/>
      <c r="B47" s="25" t="s">
        <v>75</v>
      </c>
      <c r="C47" s="26">
        <v>703</v>
      </c>
      <c r="D47" s="31" t="s">
        <v>12</v>
      </c>
      <c r="E47" s="31" t="s">
        <v>51</v>
      </c>
      <c r="F47" s="32" t="s">
        <v>76</v>
      </c>
      <c r="G47" s="31" t="s">
        <v>58</v>
      </c>
      <c r="H47" s="33">
        <v>65</v>
      </c>
    </row>
    <row r="48" spans="1:8" s="34" customFormat="1" ht="52.5" customHeight="1" hidden="1">
      <c r="A48" s="89"/>
      <c r="B48" s="45" t="s">
        <v>77</v>
      </c>
      <c r="C48" s="26">
        <v>703</v>
      </c>
      <c r="D48" s="31" t="s">
        <v>12</v>
      </c>
      <c r="E48" s="31" t="s">
        <v>51</v>
      </c>
      <c r="F48" s="32" t="s">
        <v>78</v>
      </c>
      <c r="G48" s="31"/>
      <c r="H48" s="33">
        <f>H49</f>
        <v>0</v>
      </c>
    </row>
    <row r="49" spans="1:8" s="34" customFormat="1" ht="66.75" customHeight="1" hidden="1">
      <c r="A49" s="89"/>
      <c r="B49" s="46" t="s">
        <v>79</v>
      </c>
      <c r="C49" s="26">
        <v>703</v>
      </c>
      <c r="D49" s="31" t="s">
        <v>12</v>
      </c>
      <c r="E49" s="31" t="s">
        <v>51</v>
      </c>
      <c r="F49" s="32" t="s">
        <v>80</v>
      </c>
      <c r="G49" s="31" t="s">
        <v>58</v>
      </c>
      <c r="H49" s="33"/>
    </row>
    <row r="50" spans="1:8" ht="17.25" customHeight="1" hidden="1">
      <c r="A50" s="89"/>
      <c r="B50" s="25" t="s">
        <v>15</v>
      </c>
      <c r="C50" s="27" t="s">
        <v>16</v>
      </c>
      <c r="D50" s="27" t="s">
        <v>12</v>
      </c>
      <c r="E50" s="27" t="s">
        <v>51</v>
      </c>
      <c r="F50" s="25">
        <v>99</v>
      </c>
      <c r="G50" s="26"/>
      <c r="H50" s="30">
        <f>SUM(H51)</f>
        <v>0</v>
      </c>
    </row>
    <row r="51" spans="1:8" ht="17.25" customHeight="1" hidden="1">
      <c r="A51" s="89"/>
      <c r="B51" s="25" t="s">
        <v>17</v>
      </c>
      <c r="C51" s="27" t="s">
        <v>16</v>
      </c>
      <c r="D51" s="27" t="s">
        <v>12</v>
      </c>
      <c r="E51" s="27" t="s">
        <v>51</v>
      </c>
      <c r="F51" s="25" t="s">
        <v>18</v>
      </c>
      <c r="G51" s="26"/>
      <c r="H51" s="29">
        <f>SUM(H52)</f>
        <v>0</v>
      </c>
    </row>
    <row r="52" spans="1:8" s="34" customFormat="1" ht="72" customHeight="1" hidden="1">
      <c r="A52" s="89"/>
      <c r="B52" s="25" t="s">
        <v>81</v>
      </c>
      <c r="C52" s="26">
        <v>703</v>
      </c>
      <c r="D52" s="31" t="s">
        <v>12</v>
      </c>
      <c r="E52" s="31" t="s">
        <v>51</v>
      </c>
      <c r="F52" s="32" t="s">
        <v>82</v>
      </c>
      <c r="G52" s="31" t="s">
        <v>58</v>
      </c>
      <c r="H52" s="33"/>
    </row>
    <row r="53" spans="1:8" s="34" customFormat="1" ht="30.75" customHeight="1" hidden="1">
      <c r="A53" s="89"/>
      <c r="B53" s="25" t="s">
        <v>83</v>
      </c>
      <c r="C53" s="26">
        <v>703</v>
      </c>
      <c r="D53" s="31" t="s">
        <v>23</v>
      </c>
      <c r="E53" s="31"/>
      <c r="F53" s="32"/>
      <c r="G53" s="31"/>
      <c r="H53" s="41">
        <f>SUM(H54)</f>
        <v>0</v>
      </c>
    </row>
    <row r="54" spans="1:8" s="34" customFormat="1" ht="42.75" customHeight="1" hidden="1">
      <c r="A54" s="89"/>
      <c r="B54" s="25" t="s">
        <v>84</v>
      </c>
      <c r="C54" s="26">
        <v>703</v>
      </c>
      <c r="D54" s="31" t="s">
        <v>23</v>
      </c>
      <c r="E54" s="31" t="s">
        <v>85</v>
      </c>
      <c r="F54" s="32"/>
      <c r="G54" s="31"/>
      <c r="H54" s="41">
        <f>SUM(H55)</f>
        <v>0</v>
      </c>
    </row>
    <row r="55" spans="1:8" ht="17.25" customHeight="1" hidden="1">
      <c r="A55" s="89"/>
      <c r="B55" s="25" t="s">
        <v>86</v>
      </c>
      <c r="C55" s="27" t="s">
        <v>16</v>
      </c>
      <c r="D55" s="27" t="s">
        <v>23</v>
      </c>
      <c r="E55" s="27" t="s">
        <v>85</v>
      </c>
      <c r="F55" s="25">
        <v>99</v>
      </c>
      <c r="G55" s="26"/>
      <c r="H55" s="47">
        <f>SUM(H56)</f>
        <v>0</v>
      </c>
    </row>
    <row r="56" spans="1:8" ht="17.25" customHeight="1" hidden="1">
      <c r="A56" s="89"/>
      <c r="B56" s="25" t="s">
        <v>87</v>
      </c>
      <c r="C56" s="27" t="s">
        <v>16</v>
      </c>
      <c r="D56" s="27" t="s">
        <v>23</v>
      </c>
      <c r="E56" s="27" t="s">
        <v>85</v>
      </c>
      <c r="F56" s="25" t="s">
        <v>18</v>
      </c>
      <c r="G56" s="26"/>
      <c r="H56" s="48">
        <f>SUM(H57+H58+H59)</f>
        <v>0</v>
      </c>
    </row>
    <row r="57" spans="1:8" s="34" customFormat="1" ht="45" customHeight="1" hidden="1">
      <c r="A57" s="89"/>
      <c r="B57" s="25" t="s">
        <v>88</v>
      </c>
      <c r="C57" s="26">
        <v>703</v>
      </c>
      <c r="D57" s="31" t="s">
        <v>23</v>
      </c>
      <c r="E57" s="31" t="s">
        <v>85</v>
      </c>
      <c r="F57" s="32" t="s">
        <v>89</v>
      </c>
      <c r="G57" s="31" t="s">
        <v>35</v>
      </c>
      <c r="H57" s="41"/>
    </row>
    <row r="58" spans="1:8" s="34" customFormat="1" ht="54.75" customHeight="1" hidden="1">
      <c r="A58" s="89"/>
      <c r="B58" s="25" t="s">
        <v>90</v>
      </c>
      <c r="C58" s="26">
        <v>703</v>
      </c>
      <c r="D58" s="31" t="s">
        <v>23</v>
      </c>
      <c r="E58" s="31" t="s">
        <v>85</v>
      </c>
      <c r="F58" s="32" t="s">
        <v>91</v>
      </c>
      <c r="G58" s="31" t="s">
        <v>58</v>
      </c>
      <c r="H58" s="33"/>
    </row>
    <row r="59" spans="1:8" s="34" customFormat="1" ht="56.25" customHeight="1" hidden="1">
      <c r="A59" s="89"/>
      <c r="B59" s="25" t="s">
        <v>92</v>
      </c>
      <c r="C59" s="26">
        <v>703</v>
      </c>
      <c r="D59" s="31" t="s">
        <v>23</v>
      </c>
      <c r="E59" s="31" t="s">
        <v>85</v>
      </c>
      <c r="F59" s="32" t="s">
        <v>93</v>
      </c>
      <c r="G59" s="31" t="s">
        <v>58</v>
      </c>
      <c r="H59" s="33"/>
    </row>
    <row r="60" spans="1:8" s="34" customFormat="1" ht="16.5" customHeight="1">
      <c r="A60" s="89"/>
      <c r="B60" s="25" t="s">
        <v>94</v>
      </c>
      <c r="C60" s="26">
        <v>703</v>
      </c>
      <c r="D60" s="31" t="s">
        <v>27</v>
      </c>
      <c r="E60" s="31"/>
      <c r="F60" s="32"/>
      <c r="G60" s="31"/>
      <c r="H60" s="43">
        <f>H61+H65</f>
        <v>15440.383000000002</v>
      </c>
    </row>
    <row r="61" spans="1:8" s="34" customFormat="1" ht="16.5" customHeight="1">
      <c r="A61" s="89"/>
      <c r="B61" s="25" t="s">
        <v>95</v>
      </c>
      <c r="C61" s="26">
        <v>703</v>
      </c>
      <c r="D61" s="31" t="s">
        <v>27</v>
      </c>
      <c r="E61" s="31" t="s">
        <v>12</v>
      </c>
      <c r="F61" s="32"/>
      <c r="G61" s="31"/>
      <c r="H61" s="33">
        <f>H62</f>
        <v>-2500</v>
      </c>
    </row>
    <row r="62" spans="1:8" s="34" customFormat="1" ht="16.5" customHeight="1">
      <c r="A62" s="89"/>
      <c r="B62" s="25" t="s">
        <v>15</v>
      </c>
      <c r="C62" s="26">
        <v>703</v>
      </c>
      <c r="D62" s="31" t="s">
        <v>27</v>
      </c>
      <c r="E62" s="31" t="s">
        <v>12</v>
      </c>
      <c r="F62" s="32" t="s">
        <v>96</v>
      </c>
      <c r="G62" s="31"/>
      <c r="H62" s="33">
        <f>H63</f>
        <v>-2500</v>
      </c>
    </row>
    <row r="63" spans="1:8" s="34" customFormat="1" ht="16.5" customHeight="1">
      <c r="A63" s="89"/>
      <c r="B63" s="25" t="s">
        <v>17</v>
      </c>
      <c r="C63" s="26">
        <v>703</v>
      </c>
      <c r="D63" s="31" t="s">
        <v>27</v>
      </c>
      <c r="E63" s="31" t="s">
        <v>12</v>
      </c>
      <c r="F63" s="32" t="s">
        <v>18</v>
      </c>
      <c r="G63" s="31"/>
      <c r="H63" s="33">
        <f>H64</f>
        <v>-2500</v>
      </c>
    </row>
    <row r="64" spans="1:8" s="34" customFormat="1" ht="54" customHeight="1">
      <c r="A64" s="89"/>
      <c r="B64" s="49" t="s">
        <v>97</v>
      </c>
      <c r="C64" s="26">
        <v>703</v>
      </c>
      <c r="D64" s="31" t="s">
        <v>27</v>
      </c>
      <c r="E64" s="31" t="s">
        <v>12</v>
      </c>
      <c r="F64" s="50" t="s">
        <v>98</v>
      </c>
      <c r="G64" s="51">
        <v>800</v>
      </c>
      <c r="H64" s="33">
        <v>-2500</v>
      </c>
    </row>
    <row r="65" spans="1:8" s="34" customFormat="1" ht="16.5" customHeight="1">
      <c r="A65" s="89"/>
      <c r="B65" s="44" t="s">
        <v>99</v>
      </c>
      <c r="C65" s="26">
        <v>703</v>
      </c>
      <c r="D65" s="31" t="s">
        <v>27</v>
      </c>
      <c r="E65" s="31" t="s">
        <v>85</v>
      </c>
      <c r="F65" s="50"/>
      <c r="G65" s="51"/>
      <c r="H65" s="43">
        <f>H66+H72</f>
        <v>17940.383</v>
      </c>
    </row>
    <row r="66" spans="1:8" s="34" customFormat="1" ht="41.25" customHeight="1">
      <c r="A66" s="89"/>
      <c r="B66" s="44" t="s">
        <v>100</v>
      </c>
      <c r="C66" s="26">
        <v>703</v>
      </c>
      <c r="D66" s="31" t="s">
        <v>27</v>
      </c>
      <c r="E66" s="31" t="s">
        <v>85</v>
      </c>
      <c r="F66" s="32" t="s">
        <v>101</v>
      </c>
      <c r="G66" s="51"/>
      <c r="H66" s="43">
        <f>H67+H69</f>
        <v>20232.483</v>
      </c>
    </row>
    <row r="67" spans="1:8" s="34" customFormat="1" ht="63" customHeight="1">
      <c r="A67" s="89"/>
      <c r="B67" s="44" t="s">
        <v>102</v>
      </c>
      <c r="C67" s="26">
        <v>703</v>
      </c>
      <c r="D67" s="31" t="s">
        <v>27</v>
      </c>
      <c r="E67" s="31" t="s">
        <v>85</v>
      </c>
      <c r="F67" s="32" t="s">
        <v>103</v>
      </c>
      <c r="G67" s="51"/>
      <c r="H67" s="43">
        <f>H68+H71</f>
        <v>20232.483</v>
      </c>
    </row>
    <row r="68" spans="1:13" s="34" customFormat="1" ht="53.25" customHeight="1">
      <c r="A68" s="89"/>
      <c r="B68" s="44" t="s">
        <v>104</v>
      </c>
      <c r="C68" s="26">
        <v>703</v>
      </c>
      <c r="D68" s="31" t="s">
        <v>27</v>
      </c>
      <c r="E68" s="31" t="s">
        <v>85</v>
      </c>
      <c r="F68" s="32" t="s">
        <v>105</v>
      </c>
      <c r="G68" s="51">
        <v>500</v>
      </c>
      <c r="H68" s="43">
        <v>8902.483</v>
      </c>
      <c r="J68" s="34">
        <v>648.583</v>
      </c>
      <c r="K68" s="34">
        <v>2000</v>
      </c>
      <c r="L68" s="52">
        <v>1409.9</v>
      </c>
      <c r="M68" s="34">
        <v>4844</v>
      </c>
    </row>
    <row r="69" spans="1:8" s="34" customFormat="1" ht="40.5" customHeight="1" hidden="1">
      <c r="A69" s="89"/>
      <c r="B69" s="44" t="s">
        <v>106</v>
      </c>
      <c r="C69" s="26">
        <v>703</v>
      </c>
      <c r="D69" s="31" t="s">
        <v>27</v>
      </c>
      <c r="E69" s="31" t="s">
        <v>85</v>
      </c>
      <c r="F69" s="32" t="s">
        <v>107</v>
      </c>
      <c r="G69" s="51"/>
      <c r="H69" s="33">
        <f>H70</f>
        <v>0</v>
      </c>
    </row>
    <row r="70" spans="1:8" s="34" customFormat="1" ht="40.5" customHeight="1" hidden="1">
      <c r="A70" s="89"/>
      <c r="B70" s="39" t="s">
        <v>108</v>
      </c>
      <c r="C70" s="26">
        <v>703</v>
      </c>
      <c r="D70" s="31" t="s">
        <v>27</v>
      </c>
      <c r="E70" s="31" t="s">
        <v>85</v>
      </c>
      <c r="F70" s="32" t="s">
        <v>109</v>
      </c>
      <c r="G70" s="51">
        <v>500</v>
      </c>
      <c r="H70" s="33"/>
    </row>
    <row r="71" spans="1:8" s="34" customFormat="1" ht="54.75" customHeight="1">
      <c r="A71" s="89"/>
      <c r="B71" s="39" t="s">
        <v>110</v>
      </c>
      <c r="C71" s="26">
        <v>703</v>
      </c>
      <c r="D71" s="31" t="s">
        <v>27</v>
      </c>
      <c r="E71" s="31" t="s">
        <v>85</v>
      </c>
      <c r="F71" s="32" t="s">
        <v>111</v>
      </c>
      <c r="G71" s="51">
        <v>500</v>
      </c>
      <c r="H71" s="33">
        <v>11330</v>
      </c>
    </row>
    <row r="72" spans="1:8" s="34" customFormat="1" ht="18" customHeight="1">
      <c r="A72" s="89"/>
      <c r="B72" s="25" t="s">
        <v>86</v>
      </c>
      <c r="C72" s="27" t="s">
        <v>16</v>
      </c>
      <c r="D72" s="27" t="s">
        <v>27</v>
      </c>
      <c r="E72" s="27" t="s">
        <v>85</v>
      </c>
      <c r="F72" s="25">
        <v>99</v>
      </c>
      <c r="G72" s="26"/>
      <c r="H72" s="30">
        <f>H73</f>
        <v>-2292.1</v>
      </c>
    </row>
    <row r="73" spans="1:8" s="34" customFormat="1" ht="18" customHeight="1">
      <c r="A73" s="89"/>
      <c r="B73" s="25" t="s">
        <v>87</v>
      </c>
      <c r="C73" s="27" t="s">
        <v>16</v>
      </c>
      <c r="D73" s="27" t="s">
        <v>27</v>
      </c>
      <c r="E73" s="27" t="s">
        <v>85</v>
      </c>
      <c r="F73" s="25" t="s">
        <v>18</v>
      </c>
      <c r="G73" s="26"/>
      <c r="H73" s="29">
        <f>H74+H75+H76</f>
        <v>-2292.1</v>
      </c>
    </row>
    <row r="74" spans="1:11" s="34" customFormat="1" ht="81.75" customHeight="1">
      <c r="A74" s="89"/>
      <c r="B74" s="36" t="s">
        <v>112</v>
      </c>
      <c r="C74" s="26">
        <v>703</v>
      </c>
      <c r="D74" s="31" t="s">
        <v>27</v>
      </c>
      <c r="E74" s="31" t="s">
        <v>85</v>
      </c>
      <c r="F74" s="32" t="s">
        <v>113</v>
      </c>
      <c r="G74" s="31" t="s">
        <v>35</v>
      </c>
      <c r="H74" s="33">
        <v>-2292.1</v>
      </c>
      <c r="J74" s="34">
        <v>500</v>
      </c>
      <c r="K74" s="34">
        <v>-2792.1</v>
      </c>
    </row>
    <row r="75" spans="1:8" s="34" customFormat="1" ht="39.75" customHeight="1" hidden="1">
      <c r="A75" s="89"/>
      <c r="B75" s="36" t="s">
        <v>114</v>
      </c>
      <c r="C75" s="26">
        <v>703</v>
      </c>
      <c r="D75" s="31" t="s">
        <v>27</v>
      </c>
      <c r="E75" s="31" t="s">
        <v>85</v>
      </c>
      <c r="F75" s="32" t="s">
        <v>115</v>
      </c>
      <c r="G75" s="31" t="s">
        <v>58</v>
      </c>
      <c r="H75" s="33"/>
    </row>
    <row r="76" spans="1:8" s="34" customFormat="1" ht="118.5" customHeight="1" hidden="1">
      <c r="A76" s="89"/>
      <c r="B76" s="36" t="s">
        <v>116</v>
      </c>
      <c r="C76" s="26">
        <v>703</v>
      </c>
      <c r="D76" s="31" t="s">
        <v>27</v>
      </c>
      <c r="E76" s="31" t="s">
        <v>85</v>
      </c>
      <c r="F76" s="32" t="s">
        <v>117</v>
      </c>
      <c r="G76" s="31" t="s">
        <v>32</v>
      </c>
      <c r="H76" s="33"/>
    </row>
    <row r="77" spans="1:8" s="34" customFormat="1" ht="18.75" customHeight="1">
      <c r="A77" s="89"/>
      <c r="B77" s="36" t="s">
        <v>118</v>
      </c>
      <c r="C77" s="26">
        <v>703</v>
      </c>
      <c r="D77" s="31" t="s">
        <v>101</v>
      </c>
      <c r="E77" s="31"/>
      <c r="F77" s="32"/>
      <c r="G77" s="31"/>
      <c r="H77" s="43">
        <f>H78+H87+H99+H115</f>
        <v>-4071.27</v>
      </c>
    </row>
    <row r="78" spans="1:8" s="34" customFormat="1" ht="18.75" customHeight="1">
      <c r="A78" s="89"/>
      <c r="B78" s="36" t="s">
        <v>119</v>
      </c>
      <c r="C78" s="26">
        <v>703</v>
      </c>
      <c r="D78" s="31" t="s">
        <v>101</v>
      </c>
      <c r="E78" s="31" t="s">
        <v>12</v>
      </c>
      <c r="F78" s="32"/>
      <c r="G78" s="31"/>
      <c r="H78" s="33">
        <f>H79+H84</f>
        <v>-3500</v>
      </c>
    </row>
    <row r="79" spans="1:8" s="34" customFormat="1" ht="44.25" customHeight="1" hidden="1">
      <c r="A79" s="89"/>
      <c r="B79" s="25" t="s">
        <v>120</v>
      </c>
      <c r="C79" s="26">
        <v>703</v>
      </c>
      <c r="D79" s="31" t="s">
        <v>101</v>
      </c>
      <c r="E79" s="31" t="s">
        <v>12</v>
      </c>
      <c r="F79" s="32" t="s">
        <v>121</v>
      </c>
      <c r="G79" s="31"/>
      <c r="H79" s="33">
        <f>H80+H82</f>
        <v>0</v>
      </c>
    </row>
    <row r="80" spans="1:8" s="34" customFormat="1" ht="33.75" customHeight="1" hidden="1">
      <c r="A80" s="89"/>
      <c r="B80" s="25" t="s">
        <v>122</v>
      </c>
      <c r="C80" s="26">
        <v>703</v>
      </c>
      <c r="D80" s="31" t="s">
        <v>101</v>
      </c>
      <c r="E80" s="31" t="s">
        <v>12</v>
      </c>
      <c r="F80" s="32" t="s">
        <v>123</v>
      </c>
      <c r="G80" s="31"/>
      <c r="H80" s="33">
        <f>H81</f>
        <v>0</v>
      </c>
    </row>
    <row r="81" spans="1:8" s="34" customFormat="1" ht="42.75" customHeight="1" hidden="1">
      <c r="A81" s="89"/>
      <c r="B81" s="25" t="s">
        <v>124</v>
      </c>
      <c r="C81" s="26">
        <v>703</v>
      </c>
      <c r="D81" s="31" t="s">
        <v>101</v>
      </c>
      <c r="E81" s="31" t="s">
        <v>12</v>
      </c>
      <c r="F81" s="32" t="s">
        <v>125</v>
      </c>
      <c r="G81" s="31" t="s">
        <v>58</v>
      </c>
      <c r="H81" s="33"/>
    </row>
    <row r="82" spans="1:8" s="34" customFormat="1" ht="44.25" customHeight="1" hidden="1">
      <c r="A82" s="89"/>
      <c r="B82" s="44" t="s">
        <v>126</v>
      </c>
      <c r="C82" s="26">
        <v>703</v>
      </c>
      <c r="D82" s="31" t="s">
        <v>101</v>
      </c>
      <c r="E82" s="31" t="s">
        <v>12</v>
      </c>
      <c r="F82" s="32" t="s">
        <v>127</v>
      </c>
      <c r="G82" s="31"/>
      <c r="H82" s="33">
        <f>H83</f>
        <v>0</v>
      </c>
    </row>
    <row r="83" spans="1:8" s="34" customFormat="1" ht="67.5" customHeight="1" hidden="1">
      <c r="A83" s="89"/>
      <c r="B83" s="44" t="s">
        <v>128</v>
      </c>
      <c r="C83" s="26">
        <v>703</v>
      </c>
      <c r="D83" s="31" t="s">
        <v>101</v>
      </c>
      <c r="E83" s="31" t="s">
        <v>12</v>
      </c>
      <c r="F83" s="32" t="s">
        <v>129</v>
      </c>
      <c r="G83" s="31" t="s">
        <v>130</v>
      </c>
      <c r="H83" s="33"/>
    </row>
    <row r="84" spans="1:8" s="34" customFormat="1" ht="19.5" customHeight="1">
      <c r="A84" s="89"/>
      <c r="B84" s="25" t="s">
        <v>15</v>
      </c>
      <c r="C84" s="26">
        <v>703</v>
      </c>
      <c r="D84" s="31" t="s">
        <v>101</v>
      </c>
      <c r="E84" s="31" t="s">
        <v>12</v>
      </c>
      <c r="F84" s="32" t="s">
        <v>96</v>
      </c>
      <c r="G84" s="31"/>
      <c r="H84" s="33">
        <f>H85</f>
        <v>-3500</v>
      </c>
    </row>
    <row r="85" spans="1:8" s="34" customFormat="1" ht="15.75" customHeight="1">
      <c r="A85" s="89"/>
      <c r="B85" s="25" t="s">
        <v>17</v>
      </c>
      <c r="C85" s="26">
        <v>703</v>
      </c>
      <c r="D85" s="31" t="s">
        <v>101</v>
      </c>
      <c r="E85" s="31" t="s">
        <v>12</v>
      </c>
      <c r="F85" s="32" t="s">
        <v>18</v>
      </c>
      <c r="G85" s="31"/>
      <c r="H85" s="33">
        <f>H86</f>
        <v>-3500</v>
      </c>
    </row>
    <row r="86" spans="1:8" s="34" customFormat="1" ht="42" customHeight="1">
      <c r="A86" s="89"/>
      <c r="B86" s="36" t="s">
        <v>131</v>
      </c>
      <c r="C86" s="26">
        <v>703</v>
      </c>
      <c r="D86" s="31" t="s">
        <v>101</v>
      </c>
      <c r="E86" s="31" t="s">
        <v>12</v>
      </c>
      <c r="F86" s="32" t="s">
        <v>132</v>
      </c>
      <c r="G86" s="31" t="s">
        <v>35</v>
      </c>
      <c r="H86" s="33">
        <v>-3500</v>
      </c>
    </row>
    <row r="87" spans="1:8" s="34" customFormat="1" ht="18" customHeight="1">
      <c r="A87" s="89"/>
      <c r="B87" s="36" t="s">
        <v>133</v>
      </c>
      <c r="C87" s="26">
        <v>703</v>
      </c>
      <c r="D87" s="31" t="s">
        <v>101</v>
      </c>
      <c r="E87" s="31" t="s">
        <v>14</v>
      </c>
      <c r="F87" s="53"/>
      <c r="G87" s="31"/>
      <c r="H87" s="33">
        <f>H88+H93</f>
        <v>-500</v>
      </c>
    </row>
    <row r="88" spans="1:8" s="34" customFormat="1" ht="38.25" hidden="1">
      <c r="A88" s="89"/>
      <c r="B88" s="36" t="s">
        <v>134</v>
      </c>
      <c r="C88" s="26">
        <v>703</v>
      </c>
      <c r="D88" s="31" t="s">
        <v>101</v>
      </c>
      <c r="E88" s="31" t="s">
        <v>14</v>
      </c>
      <c r="F88" s="32" t="s">
        <v>135</v>
      </c>
      <c r="G88" s="31"/>
      <c r="H88" s="33">
        <f>H89+H91</f>
        <v>0</v>
      </c>
    </row>
    <row r="89" spans="1:8" s="34" customFormat="1" ht="27" customHeight="1" hidden="1">
      <c r="A89" s="89"/>
      <c r="B89" s="54" t="s">
        <v>136</v>
      </c>
      <c r="C89" s="26">
        <v>703</v>
      </c>
      <c r="D89" s="31" t="s">
        <v>101</v>
      </c>
      <c r="E89" s="31" t="s">
        <v>23</v>
      </c>
      <c r="F89" s="32" t="s">
        <v>137</v>
      </c>
      <c r="G89" s="31"/>
      <c r="H89" s="33">
        <f>H90</f>
        <v>0</v>
      </c>
    </row>
    <row r="90" spans="1:8" s="34" customFormat="1" ht="31.5" customHeight="1" hidden="1">
      <c r="A90" s="89"/>
      <c r="B90" s="55" t="s">
        <v>138</v>
      </c>
      <c r="C90" s="26">
        <v>703</v>
      </c>
      <c r="D90" s="27" t="s">
        <v>101</v>
      </c>
      <c r="E90" s="27" t="s">
        <v>23</v>
      </c>
      <c r="F90" s="32" t="s">
        <v>139</v>
      </c>
      <c r="G90" s="27" t="s">
        <v>35</v>
      </c>
      <c r="H90" s="29">
        <v>0</v>
      </c>
    </row>
    <row r="91" spans="1:8" s="34" customFormat="1" ht="43.5" customHeight="1" hidden="1">
      <c r="A91" s="89"/>
      <c r="B91" s="36"/>
      <c r="C91" s="26">
        <v>703</v>
      </c>
      <c r="D91" s="27" t="s">
        <v>101</v>
      </c>
      <c r="E91" s="27" t="s">
        <v>14</v>
      </c>
      <c r="F91" s="32" t="s">
        <v>140</v>
      </c>
      <c r="G91" s="27"/>
      <c r="H91" s="29">
        <f>H92</f>
        <v>0</v>
      </c>
    </row>
    <row r="92" spans="1:8" s="34" customFormat="1" ht="45" customHeight="1" hidden="1">
      <c r="A92" s="89"/>
      <c r="B92" s="36"/>
      <c r="C92" s="26">
        <v>703</v>
      </c>
      <c r="D92" s="27" t="s">
        <v>101</v>
      </c>
      <c r="E92" s="27" t="s">
        <v>14</v>
      </c>
      <c r="F92" s="32" t="s">
        <v>141</v>
      </c>
      <c r="G92" s="27" t="s">
        <v>58</v>
      </c>
      <c r="H92" s="29">
        <v>0</v>
      </c>
    </row>
    <row r="93" spans="1:8" s="34" customFormat="1" ht="20.25" customHeight="1">
      <c r="A93" s="89"/>
      <c r="B93" s="25" t="s">
        <v>15</v>
      </c>
      <c r="C93" s="26">
        <v>703</v>
      </c>
      <c r="D93" s="27" t="s">
        <v>101</v>
      </c>
      <c r="E93" s="27" t="s">
        <v>14</v>
      </c>
      <c r="F93" s="32" t="s">
        <v>96</v>
      </c>
      <c r="G93" s="27"/>
      <c r="H93" s="29">
        <f>H94</f>
        <v>-500</v>
      </c>
    </row>
    <row r="94" spans="1:8" s="34" customFormat="1" ht="20.25" customHeight="1">
      <c r="A94" s="89"/>
      <c r="B94" s="25" t="s">
        <v>17</v>
      </c>
      <c r="C94" s="26">
        <v>703</v>
      </c>
      <c r="D94" s="27" t="s">
        <v>101</v>
      </c>
      <c r="E94" s="27" t="s">
        <v>14</v>
      </c>
      <c r="F94" s="32" t="s">
        <v>18</v>
      </c>
      <c r="G94" s="27"/>
      <c r="H94" s="29">
        <f>H95+H96+H97+H98</f>
        <v>-500</v>
      </c>
    </row>
    <row r="95" spans="1:8" s="34" customFormat="1" ht="83.25" customHeight="1">
      <c r="A95" s="89"/>
      <c r="B95" s="36" t="s">
        <v>142</v>
      </c>
      <c r="C95" s="26">
        <v>703</v>
      </c>
      <c r="D95" s="31" t="s">
        <v>101</v>
      </c>
      <c r="E95" s="31" t="s">
        <v>14</v>
      </c>
      <c r="F95" s="32" t="s">
        <v>113</v>
      </c>
      <c r="G95" s="31" t="s">
        <v>35</v>
      </c>
      <c r="H95" s="33">
        <v>-500</v>
      </c>
    </row>
    <row r="96" spans="1:8" s="34" customFormat="1" ht="40.5" customHeight="1" hidden="1">
      <c r="A96" s="89"/>
      <c r="B96" s="36" t="s">
        <v>114</v>
      </c>
      <c r="C96" s="26">
        <v>703</v>
      </c>
      <c r="D96" s="31" t="s">
        <v>101</v>
      </c>
      <c r="E96" s="31" t="s">
        <v>14</v>
      </c>
      <c r="F96" s="32" t="s">
        <v>143</v>
      </c>
      <c r="G96" s="31" t="s">
        <v>58</v>
      </c>
      <c r="H96" s="33"/>
    </row>
    <row r="97" spans="1:8" s="34" customFormat="1" ht="118.5" customHeight="1" hidden="1">
      <c r="A97" s="89"/>
      <c r="B97" s="36" t="s">
        <v>144</v>
      </c>
      <c r="C97" s="26">
        <v>703</v>
      </c>
      <c r="D97" s="31" t="s">
        <v>101</v>
      </c>
      <c r="E97" s="31" t="s">
        <v>14</v>
      </c>
      <c r="F97" s="32" t="s">
        <v>145</v>
      </c>
      <c r="G97" s="31" t="s">
        <v>32</v>
      </c>
      <c r="H97" s="33"/>
    </row>
    <row r="98" spans="1:8" s="34" customFormat="1" ht="28.5" customHeight="1" hidden="1">
      <c r="A98" s="89"/>
      <c r="B98" s="36" t="s">
        <v>146</v>
      </c>
      <c r="C98" s="26">
        <v>703</v>
      </c>
      <c r="D98" s="31" t="s">
        <v>101</v>
      </c>
      <c r="E98" s="31" t="s">
        <v>14</v>
      </c>
      <c r="F98" s="32" t="s">
        <v>147</v>
      </c>
      <c r="G98" s="31" t="s">
        <v>35</v>
      </c>
      <c r="H98" s="43"/>
    </row>
    <row r="99" spans="1:8" s="34" customFormat="1" ht="15.75" customHeight="1" hidden="1">
      <c r="A99" s="89"/>
      <c r="B99" s="36" t="s">
        <v>148</v>
      </c>
      <c r="C99" s="26">
        <v>703</v>
      </c>
      <c r="D99" s="31" t="s">
        <v>101</v>
      </c>
      <c r="E99" s="31" t="s">
        <v>23</v>
      </c>
      <c r="F99" s="53"/>
      <c r="G99" s="31"/>
      <c r="H99" s="56">
        <f>H103+H106+H100</f>
        <v>0</v>
      </c>
    </row>
    <row r="100" spans="1:8" s="34" customFormat="1" ht="42" customHeight="1" hidden="1">
      <c r="A100" s="89"/>
      <c r="B100" s="36" t="s">
        <v>134</v>
      </c>
      <c r="C100" s="26">
        <v>703</v>
      </c>
      <c r="D100" s="31" t="s">
        <v>101</v>
      </c>
      <c r="E100" s="31" t="s">
        <v>23</v>
      </c>
      <c r="F100" s="32" t="s">
        <v>135</v>
      </c>
      <c r="G100" s="31"/>
      <c r="H100" s="33">
        <f>H101</f>
        <v>0</v>
      </c>
    </row>
    <row r="101" spans="1:8" s="34" customFormat="1" ht="30" customHeight="1" hidden="1">
      <c r="A101" s="89"/>
      <c r="B101" s="36" t="s">
        <v>136</v>
      </c>
      <c r="C101" s="26">
        <v>703</v>
      </c>
      <c r="D101" s="31" t="s">
        <v>101</v>
      </c>
      <c r="E101" s="31" t="s">
        <v>23</v>
      </c>
      <c r="F101" s="32" t="s">
        <v>137</v>
      </c>
      <c r="G101" s="31"/>
      <c r="H101" s="33">
        <f>H102</f>
        <v>0</v>
      </c>
    </row>
    <row r="102" spans="1:8" s="34" customFormat="1" ht="31.5" customHeight="1" hidden="1">
      <c r="A102" s="89"/>
      <c r="B102" s="44" t="s">
        <v>138</v>
      </c>
      <c r="C102" s="26">
        <v>703</v>
      </c>
      <c r="D102" s="27" t="s">
        <v>101</v>
      </c>
      <c r="E102" s="27" t="s">
        <v>23</v>
      </c>
      <c r="F102" s="32" t="s">
        <v>149</v>
      </c>
      <c r="G102" s="27" t="s">
        <v>35</v>
      </c>
      <c r="H102" s="33"/>
    </row>
    <row r="103" spans="1:8" s="34" customFormat="1" ht="53.25" customHeight="1" hidden="1">
      <c r="A103" s="89"/>
      <c r="B103" s="36" t="s">
        <v>150</v>
      </c>
      <c r="C103" s="26">
        <v>703</v>
      </c>
      <c r="D103" s="31" t="s">
        <v>101</v>
      </c>
      <c r="E103" s="31" t="s">
        <v>23</v>
      </c>
      <c r="F103" s="32" t="s">
        <v>151</v>
      </c>
      <c r="G103" s="31"/>
      <c r="H103" s="33">
        <f>H104</f>
        <v>0</v>
      </c>
    </row>
    <row r="104" spans="1:8" s="34" customFormat="1" ht="21.75" customHeight="1" hidden="1">
      <c r="A104" s="89"/>
      <c r="B104" s="57" t="s">
        <v>152</v>
      </c>
      <c r="C104" s="26">
        <v>703</v>
      </c>
      <c r="D104" s="31" t="s">
        <v>101</v>
      </c>
      <c r="E104" s="31" t="s">
        <v>23</v>
      </c>
      <c r="F104" s="32" t="s">
        <v>153</v>
      </c>
      <c r="G104" s="31"/>
      <c r="H104" s="33">
        <f>H105</f>
        <v>0</v>
      </c>
    </row>
    <row r="105" spans="1:8" s="34" customFormat="1" ht="84.75" customHeight="1" hidden="1">
      <c r="A105" s="89"/>
      <c r="B105" s="25" t="s">
        <v>154</v>
      </c>
      <c r="C105" s="26">
        <v>703</v>
      </c>
      <c r="D105" s="31" t="s">
        <v>101</v>
      </c>
      <c r="E105" s="31" t="s">
        <v>23</v>
      </c>
      <c r="F105" s="32" t="s">
        <v>155</v>
      </c>
      <c r="G105" s="31" t="s">
        <v>35</v>
      </c>
      <c r="H105" s="33">
        <v>0</v>
      </c>
    </row>
    <row r="106" spans="1:8" s="34" customFormat="1" ht="19.5" customHeight="1" hidden="1">
      <c r="A106" s="89"/>
      <c r="B106" s="25" t="s">
        <v>15</v>
      </c>
      <c r="C106" s="26">
        <v>703</v>
      </c>
      <c r="D106" s="31" t="s">
        <v>101</v>
      </c>
      <c r="E106" s="31" t="s">
        <v>23</v>
      </c>
      <c r="F106" s="32" t="s">
        <v>96</v>
      </c>
      <c r="G106" s="31"/>
      <c r="H106" s="56">
        <f>H107</f>
        <v>0</v>
      </c>
    </row>
    <row r="107" spans="1:8" s="34" customFormat="1" ht="19.5" customHeight="1" hidden="1">
      <c r="A107" s="89"/>
      <c r="B107" s="39" t="s">
        <v>17</v>
      </c>
      <c r="C107" s="26">
        <v>703</v>
      </c>
      <c r="D107" s="31" t="s">
        <v>101</v>
      </c>
      <c r="E107" s="31" t="s">
        <v>23</v>
      </c>
      <c r="F107" s="32" t="s">
        <v>18</v>
      </c>
      <c r="G107" s="31"/>
      <c r="H107" s="56">
        <f>H108+H110+H112+H111</f>
        <v>0</v>
      </c>
    </row>
    <row r="108" spans="1:8" s="34" customFormat="1" ht="30.75" customHeight="1" hidden="1">
      <c r="A108" s="89"/>
      <c r="B108" s="25" t="s">
        <v>156</v>
      </c>
      <c r="C108" s="26">
        <v>703</v>
      </c>
      <c r="D108" s="31" t="s">
        <v>101</v>
      </c>
      <c r="E108" s="31" t="s">
        <v>23</v>
      </c>
      <c r="F108" s="32" t="s">
        <v>157</v>
      </c>
      <c r="G108" s="31" t="s">
        <v>58</v>
      </c>
      <c r="H108" s="56"/>
    </row>
    <row r="109" spans="1:8" s="34" customFormat="1" ht="18" customHeight="1" hidden="1">
      <c r="A109" s="89"/>
      <c r="B109" s="58" t="s">
        <v>158</v>
      </c>
      <c r="C109" s="26">
        <v>703</v>
      </c>
      <c r="D109" s="59" t="s">
        <v>101</v>
      </c>
      <c r="E109" s="59" t="s">
        <v>23</v>
      </c>
      <c r="F109" s="32" t="s">
        <v>157</v>
      </c>
      <c r="G109" s="59" t="s">
        <v>58</v>
      </c>
      <c r="H109" s="60"/>
    </row>
    <row r="110" spans="1:11" s="61" customFormat="1" ht="38.25" customHeight="1" hidden="1">
      <c r="A110" s="89"/>
      <c r="B110" s="39" t="s">
        <v>108</v>
      </c>
      <c r="C110" s="26">
        <v>703</v>
      </c>
      <c r="D110" s="31" t="s">
        <v>101</v>
      </c>
      <c r="E110" s="31" t="s">
        <v>23</v>
      </c>
      <c r="F110" s="32" t="s">
        <v>159</v>
      </c>
      <c r="G110" s="31" t="s">
        <v>35</v>
      </c>
      <c r="H110" s="33"/>
      <c r="K110" s="62"/>
    </row>
    <row r="111" spans="1:8" s="61" customFormat="1" ht="40.5" customHeight="1" hidden="1">
      <c r="A111" s="89"/>
      <c r="B111" s="39" t="s">
        <v>108</v>
      </c>
      <c r="C111" s="26">
        <v>703</v>
      </c>
      <c r="D111" s="31" t="s">
        <v>101</v>
      </c>
      <c r="E111" s="31" t="s">
        <v>23</v>
      </c>
      <c r="F111" s="32" t="s">
        <v>160</v>
      </c>
      <c r="G111" s="31" t="s">
        <v>35</v>
      </c>
      <c r="H111" s="33"/>
    </row>
    <row r="112" spans="1:8" s="61" customFormat="1" ht="26.25" customHeight="1" hidden="1">
      <c r="A112" s="89"/>
      <c r="B112" s="25" t="s">
        <v>161</v>
      </c>
      <c r="C112" s="26">
        <v>703</v>
      </c>
      <c r="D112" s="31" t="s">
        <v>101</v>
      </c>
      <c r="E112" s="31" t="s">
        <v>23</v>
      </c>
      <c r="F112" s="32" t="s">
        <v>159</v>
      </c>
      <c r="G112" s="31" t="s">
        <v>35</v>
      </c>
      <c r="H112" s="33"/>
    </row>
    <row r="113" spans="1:8" s="61" customFormat="1" ht="27.75" customHeight="1" hidden="1">
      <c r="A113" s="89"/>
      <c r="B113" s="58" t="s">
        <v>162</v>
      </c>
      <c r="C113" s="63">
        <v>703</v>
      </c>
      <c r="D113" s="59" t="s">
        <v>101</v>
      </c>
      <c r="E113" s="59" t="s">
        <v>23</v>
      </c>
      <c r="F113" s="64" t="s">
        <v>159</v>
      </c>
      <c r="G113" s="59" t="s">
        <v>35</v>
      </c>
      <c r="H113" s="65"/>
    </row>
    <row r="114" spans="1:8" s="61" customFormat="1" ht="16.5" customHeight="1" hidden="1">
      <c r="A114" s="89"/>
      <c r="B114" s="58" t="s">
        <v>163</v>
      </c>
      <c r="C114" s="63">
        <v>703</v>
      </c>
      <c r="D114" s="59" t="s">
        <v>101</v>
      </c>
      <c r="E114" s="59" t="s">
        <v>23</v>
      </c>
      <c r="F114" s="64" t="s">
        <v>159</v>
      </c>
      <c r="G114" s="59" t="s">
        <v>35</v>
      </c>
      <c r="H114" s="65"/>
    </row>
    <row r="115" spans="1:8" ht="27.75" customHeight="1">
      <c r="A115" s="89"/>
      <c r="B115" s="25" t="s">
        <v>164</v>
      </c>
      <c r="C115" s="26">
        <v>703</v>
      </c>
      <c r="D115" s="27" t="s">
        <v>101</v>
      </c>
      <c r="E115" s="27" t="s">
        <v>101</v>
      </c>
      <c r="F115" s="25"/>
      <c r="G115" s="26"/>
      <c r="H115" s="48">
        <f>SUM(H116)</f>
        <v>-71.27</v>
      </c>
    </row>
    <row r="116" spans="1:8" ht="17.25" customHeight="1">
      <c r="A116" s="89"/>
      <c r="B116" s="25" t="s">
        <v>15</v>
      </c>
      <c r="C116" s="27" t="s">
        <v>16</v>
      </c>
      <c r="D116" s="27" t="s">
        <v>101</v>
      </c>
      <c r="E116" s="27" t="s">
        <v>101</v>
      </c>
      <c r="F116" s="25">
        <v>99</v>
      </c>
      <c r="G116" s="26"/>
      <c r="H116" s="47">
        <f>SUM(H117)</f>
        <v>-71.27</v>
      </c>
    </row>
    <row r="117" spans="1:8" ht="17.25" customHeight="1">
      <c r="A117" s="89"/>
      <c r="B117" s="25" t="s">
        <v>17</v>
      </c>
      <c r="C117" s="27" t="s">
        <v>16</v>
      </c>
      <c r="D117" s="27" t="s">
        <v>101</v>
      </c>
      <c r="E117" s="27" t="s">
        <v>101</v>
      </c>
      <c r="F117" s="25" t="s">
        <v>18</v>
      </c>
      <c r="G117" s="26"/>
      <c r="H117" s="48">
        <f>SUM(H118+H119)</f>
        <v>-71.27</v>
      </c>
    </row>
    <row r="118" spans="1:8" s="34" customFormat="1" ht="86.25" customHeight="1">
      <c r="A118" s="89"/>
      <c r="B118" s="36" t="s">
        <v>165</v>
      </c>
      <c r="C118" s="26">
        <v>703</v>
      </c>
      <c r="D118" s="66" t="s">
        <v>101</v>
      </c>
      <c r="E118" s="66" t="s">
        <v>101</v>
      </c>
      <c r="F118" s="67" t="s">
        <v>166</v>
      </c>
      <c r="G118" s="31" t="s">
        <v>21</v>
      </c>
      <c r="H118" s="41">
        <v>-71.27</v>
      </c>
    </row>
    <row r="119" spans="1:8" s="34" customFormat="1" ht="67.5" customHeight="1" hidden="1">
      <c r="A119" s="89"/>
      <c r="B119" s="36" t="s">
        <v>167</v>
      </c>
      <c r="C119" s="26">
        <v>703</v>
      </c>
      <c r="D119" s="66" t="s">
        <v>101</v>
      </c>
      <c r="E119" s="66" t="s">
        <v>101</v>
      </c>
      <c r="F119" s="67" t="s">
        <v>168</v>
      </c>
      <c r="G119" s="31" t="s">
        <v>35</v>
      </c>
      <c r="H119" s="33"/>
    </row>
    <row r="120" spans="1:8" s="34" customFormat="1" ht="21" customHeight="1" hidden="1">
      <c r="A120" s="89"/>
      <c r="B120" s="36" t="s">
        <v>169</v>
      </c>
      <c r="C120" s="26">
        <v>703</v>
      </c>
      <c r="D120" s="66" t="s">
        <v>170</v>
      </c>
      <c r="E120" s="66"/>
      <c r="F120" s="67"/>
      <c r="G120" s="31"/>
      <c r="H120" s="33">
        <f>H121</f>
        <v>0</v>
      </c>
    </row>
    <row r="121" spans="1:8" s="34" customFormat="1" ht="22.5" customHeight="1" hidden="1">
      <c r="A121" s="89"/>
      <c r="B121" s="36" t="s">
        <v>171</v>
      </c>
      <c r="C121" s="26">
        <v>703</v>
      </c>
      <c r="D121" s="66" t="s">
        <v>170</v>
      </c>
      <c r="E121" s="66" t="s">
        <v>14</v>
      </c>
      <c r="F121" s="67"/>
      <c r="G121" s="31"/>
      <c r="H121" s="33">
        <f>H122</f>
        <v>0</v>
      </c>
    </row>
    <row r="122" spans="1:8" s="34" customFormat="1" ht="42.75" customHeight="1" hidden="1">
      <c r="A122" s="89"/>
      <c r="B122" s="36" t="s">
        <v>134</v>
      </c>
      <c r="C122" s="26">
        <v>703</v>
      </c>
      <c r="D122" s="66" t="s">
        <v>170</v>
      </c>
      <c r="E122" s="66" t="s">
        <v>14</v>
      </c>
      <c r="F122" s="32" t="s">
        <v>172</v>
      </c>
      <c r="G122" s="31"/>
      <c r="H122" s="33">
        <f>H123</f>
        <v>0</v>
      </c>
    </row>
    <row r="123" spans="1:8" s="34" customFormat="1" ht="39.75" customHeight="1" hidden="1">
      <c r="A123" s="89"/>
      <c r="B123" s="36" t="s">
        <v>173</v>
      </c>
      <c r="C123" s="26">
        <v>703</v>
      </c>
      <c r="D123" s="66" t="s">
        <v>170</v>
      </c>
      <c r="E123" s="66" t="s">
        <v>14</v>
      </c>
      <c r="F123" s="32" t="s">
        <v>174</v>
      </c>
      <c r="G123" s="31"/>
      <c r="H123" s="33">
        <f>H124</f>
        <v>0</v>
      </c>
    </row>
    <row r="124" spans="1:8" s="34" customFormat="1" ht="44.25" customHeight="1" hidden="1">
      <c r="A124" s="89"/>
      <c r="B124" s="36" t="s">
        <v>175</v>
      </c>
      <c r="C124" s="26">
        <v>703</v>
      </c>
      <c r="D124" s="66" t="s">
        <v>170</v>
      </c>
      <c r="E124" s="66" t="s">
        <v>14</v>
      </c>
      <c r="F124" s="32" t="s">
        <v>176</v>
      </c>
      <c r="G124" s="31" t="s">
        <v>35</v>
      </c>
      <c r="H124" s="33"/>
    </row>
    <row r="125" spans="1:8" ht="16.5" customHeight="1">
      <c r="A125" s="89"/>
      <c r="B125" s="25" t="s">
        <v>177</v>
      </c>
      <c r="C125" s="26">
        <v>703</v>
      </c>
      <c r="D125" s="27" t="s">
        <v>178</v>
      </c>
      <c r="E125" s="27"/>
      <c r="F125" s="25"/>
      <c r="G125" s="26"/>
      <c r="H125" s="38">
        <f>SUM(H126)</f>
        <v>2070.217</v>
      </c>
    </row>
    <row r="126" spans="1:8" ht="16.5" customHeight="1">
      <c r="A126" s="89"/>
      <c r="B126" s="25" t="s">
        <v>179</v>
      </c>
      <c r="C126" s="26">
        <v>703</v>
      </c>
      <c r="D126" s="27" t="s">
        <v>178</v>
      </c>
      <c r="E126" s="27" t="s">
        <v>12</v>
      </c>
      <c r="F126" s="25"/>
      <c r="G126" s="26"/>
      <c r="H126" s="38">
        <f>SUM(H127)</f>
        <v>2070.217</v>
      </c>
    </row>
    <row r="127" spans="1:8" s="34" customFormat="1" ht="42" customHeight="1">
      <c r="A127" s="89"/>
      <c r="B127" s="39" t="s">
        <v>180</v>
      </c>
      <c r="C127" s="26">
        <v>703</v>
      </c>
      <c r="D127" s="31" t="s">
        <v>178</v>
      </c>
      <c r="E127" s="31" t="s">
        <v>12</v>
      </c>
      <c r="F127" s="32" t="s">
        <v>181</v>
      </c>
      <c r="G127" s="31"/>
      <c r="H127" s="40">
        <f>SUM(H128+H141+H143)</f>
        <v>2070.217</v>
      </c>
    </row>
    <row r="128" spans="1:8" s="34" customFormat="1" ht="30" customHeight="1">
      <c r="A128" s="89"/>
      <c r="B128" s="44" t="s">
        <v>182</v>
      </c>
      <c r="C128" s="26">
        <v>703</v>
      </c>
      <c r="D128" s="31" t="s">
        <v>178</v>
      </c>
      <c r="E128" s="31" t="s">
        <v>12</v>
      </c>
      <c r="F128" s="50" t="s">
        <v>183</v>
      </c>
      <c r="G128" s="51"/>
      <c r="H128" s="40">
        <f>SUM(H129:H140)</f>
        <v>2070.217</v>
      </c>
    </row>
    <row r="129" spans="1:8" s="34" customFormat="1" ht="42" customHeight="1" hidden="1">
      <c r="A129" s="89"/>
      <c r="B129" s="39" t="s">
        <v>184</v>
      </c>
      <c r="C129" s="26">
        <v>703</v>
      </c>
      <c r="D129" s="31" t="s">
        <v>178</v>
      </c>
      <c r="E129" s="31" t="s">
        <v>12</v>
      </c>
      <c r="F129" s="32" t="s">
        <v>185</v>
      </c>
      <c r="G129" s="31" t="s">
        <v>35</v>
      </c>
      <c r="H129" s="40"/>
    </row>
    <row r="130" spans="1:8" s="34" customFormat="1" ht="46.5" customHeight="1" hidden="1">
      <c r="A130" s="89"/>
      <c r="B130" s="44" t="s">
        <v>186</v>
      </c>
      <c r="C130" s="26">
        <v>703</v>
      </c>
      <c r="D130" s="31" t="s">
        <v>178</v>
      </c>
      <c r="E130" s="31" t="s">
        <v>12</v>
      </c>
      <c r="F130" s="50" t="s">
        <v>187</v>
      </c>
      <c r="G130" s="51">
        <v>500</v>
      </c>
      <c r="H130" s="40"/>
    </row>
    <row r="131" spans="1:8" s="61" customFormat="1" ht="42" customHeight="1">
      <c r="A131" s="89"/>
      <c r="B131" s="39" t="s">
        <v>188</v>
      </c>
      <c r="C131" s="26">
        <v>703</v>
      </c>
      <c r="D131" s="31" t="s">
        <v>178</v>
      </c>
      <c r="E131" s="31" t="s">
        <v>12</v>
      </c>
      <c r="F131" s="32" t="s">
        <v>189</v>
      </c>
      <c r="G131" s="31" t="s">
        <v>35</v>
      </c>
      <c r="H131" s="40">
        <v>2070.217</v>
      </c>
    </row>
    <row r="132" spans="1:8" s="61" customFormat="1" ht="44.25" customHeight="1" hidden="1">
      <c r="A132" s="89"/>
      <c r="B132" s="39" t="s">
        <v>190</v>
      </c>
      <c r="C132" s="26">
        <v>703</v>
      </c>
      <c r="D132" s="31" t="s">
        <v>178</v>
      </c>
      <c r="E132" s="31" t="s">
        <v>12</v>
      </c>
      <c r="F132" s="32" t="s">
        <v>191</v>
      </c>
      <c r="G132" s="31" t="s">
        <v>35</v>
      </c>
      <c r="H132" s="33"/>
    </row>
    <row r="133" spans="1:8" s="61" customFormat="1" ht="44.25" customHeight="1" hidden="1">
      <c r="A133" s="89"/>
      <c r="B133" s="39" t="s">
        <v>192</v>
      </c>
      <c r="C133" s="26">
        <v>703</v>
      </c>
      <c r="D133" s="31" t="s">
        <v>178</v>
      </c>
      <c r="E133" s="31" t="s">
        <v>12</v>
      </c>
      <c r="F133" s="32" t="s">
        <v>193</v>
      </c>
      <c r="G133" s="31" t="s">
        <v>35</v>
      </c>
      <c r="H133" s="33"/>
    </row>
    <row r="134" spans="1:8" s="61" customFormat="1" ht="42.75" customHeight="1" hidden="1">
      <c r="A134" s="89"/>
      <c r="B134" s="39" t="s">
        <v>194</v>
      </c>
      <c r="C134" s="26">
        <v>703</v>
      </c>
      <c r="D134" s="31" t="s">
        <v>178</v>
      </c>
      <c r="E134" s="31" t="s">
        <v>12</v>
      </c>
      <c r="F134" s="32" t="s">
        <v>195</v>
      </c>
      <c r="G134" s="31" t="s">
        <v>35</v>
      </c>
      <c r="H134" s="33"/>
    </row>
    <row r="135" spans="1:8" s="34" customFormat="1" ht="44.25" customHeight="1" hidden="1">
      <c r="A135" s="89"/>
      <c r="B135" s="39" t="s">
        <v>196</v>
      </c>
      <c r="C135" s="26">
        <v>703</v>
      </c>
      <c r="D135" s="31" t="s">
        <v>178</v>
      </c>
      <c r="E135" s="31" t="s">
        <v>12</v>
      </c>
      <c r="F135" s="32" t="s">
        <v>197</v>
      </c>
      <c r="G135" s="31" t="s">
        <v>35</v>
      </c>
      <c r="H135" s="33"/>
    </row>
    <row r="136" spans="1:8" s="34" customFormat="1" ht="57.75" customHeight="1" hidden="1">
      <c r="A136" s="89"/>
      <c r="B136" s="39" t="s">
        <v>198</v>
      </c>
      <c r="C136" s="26">
        <v>703</v>
      </c>
      <c r="D136" s="31" t="s">
        <v>178</v>
      </c>
      <c r="E136" s="31" t="s">
        <v>12</v>
      </c>
      <c r="F136" s="32" t="s">
        <v>199</v>
      </c>
      <c r="G136" s="31" t="s">
        <v>35</v>
      </c>
      <c r="H136" s="33"/>
    </row>
    <row r="137" spans="1:8" s="34" customFormat="1" ht="56.25" customHeight="1" hidden="1">
      <c r="A137" s="89"/>
      <c r="B137" s="39" t="s">
        <v>200</v>
      </c>
      <c r="C137" s="26">
        <v>703</v>
      </c>
      <c r="D137" s="31" t="s">
        <v>178</v>
      </c>
      <c r="E137" s="31" t="s">
        <v>12</v>
      </c>
      <c r="F137" s="32" t="s">
        <v>201</v>
      </c>
      <c r="G137" s="31" t="s">
        <v>35</v>
      </c>
      <c r="H137" s="33"/>
    </row>
    <row r="138" spans="1:8" s="34" customFormat="1" ht="31.5" customHeight="1" hidden="1">
      <c r="A138" s="89"/>
      <c r="B138" s="39" t="s">
        <v>202</v>
      </c>
      <c r="C138" s="26">
        <v>703</v>
      </c>
      <c r="D138" s="31" t="s">
        <v>178</v>
      </c>
      <c r="E138" s="31" t="s">
        <v>12</v>
      </c>
      <c r="F138" s="32" t="s">
        <v>203</v>
      </c>
      <c r="G138" s="31" t="s">
        <v>35</v>
      </c>
      <c r="H138" s="33"/>
    </row>
    <row r="139" spans="1:8" s="34" customFormat="1" ht="76.5" hidden="1">
      <c r="A139" s="89"/>
      <c r="B139" s="68" t="s">
        <v>204</v>
      </c>
      <c r="C139" s="26">
        <v>703</v>
      </c>
      <c r="D139" s="31" t="s">
        <v>178</v>
      </c>
      <c r="E139" s="31" t="s">
        <v>12</v>
      </c>
      <c r="F139" s="32" t="s">
        <v>205</v>
      </c>
      <c r="G139" s="31" t="s">
        <v>35</v>
      </c>
      <c r="H139" s="33"/>
    </row>
    <row r="140" spans="1:8" s="34" customFormat="1" ht="63.75" hidden="1">
      <c r="A140" s="89"/>
      <c r="B140" s="68" t="s">
        <v>206</v>
      </c>
      <c r="C140" s="26">
        <v>703</v>
      </c>
      <c r="D140" s="31" t="s">
        <v>178</v>
      </c>
      <c r="E140" s="31" t="s">
        <v>12</v>
      </c>
      <c r="F140" s="32" t="s">
        <v>207</v>
      </c>
      <c r="G140" s="31" t="s">
        <v>35</v>
      </c>
      <c r="H140" s="33"/>
    </row>
    <row r="141" spans="1:8" s="34" customFormat="1" ht="30" customHeight="1" hidden="1">
      <c r="A141" s="89"/>
      <c r="B141" s="44" t="s">
        <v>208</v>
      </c>
      <c r="C141" s="26">
        <v>703</v>
      </c>
      <c r="D141" s="31" t="s">
        <v>178</v>
      </c>
      <c r="E141" s="31" t="s">
        <v>12</v>
      </c>
      <c r="F141" s="50" t="s">
        <v>209</v>
      </c>
      <c r="G141" s="51"/>
      <c r="H141" s="33">
        <f>SUM(H142)</f>
        <v>0</v>
      </c>
    </row>
    <row r="142" spans="1:9" s="34" customFormat="1" ht="47.25" customHeight="1" hidden="1">
      <c r="A142" s="89"/>
      <c r="B142" s="68" t="s">
        <v>210</v>
      </c>
      <c r="C142" s="26">
        <v>703</v>
      </c>
      <c r="D142" s="31" t="s">
        <v>178</v>
      </c>
      <c r="E142" s="31" t="s">
        <v>12</v>
      </c>
      <c r="F142" s="32" t="s">
        <v>211</v>
      </c>
      <c r="G142" s="31" t="s">
        <v>35</v>
      </c>
      <c r="H142" s="33"/>
      <c r="I142" s="69"/>
    </row>
    <row r="143" spans="1:8" s="34" customFormat="1" ht="30" customHeight="1" hidden="1">
      <c r="A143" s="89"/>
      <c r="B143" s="44" t="s">
        <v>212</v>
      </c>
      <c r="C143" s="26">
        <v>703</v>
      </c>
      <c r="D143" s="31" t="s">
        <v>178</v>
      </c>
      <c r="E143" s="31" t="s">
        <v>12</v>
      </c>
      <c r="F143" s="50" t="s">
        <v>213</v>
      </c>
      <c r="G143" s="51"/>
      <c r="H143" s="33">
        <f>SUM(H144:H144)</f>
        <v>0</v>
      </c>
    </row>
    <row r="144" spans="1:8" s="34" customFormat="1" ht="30" customHeight="1" hidden="1">
      <c r="A144" s="89"/>
      <c r="B144" s="39" t="s">
        <v>214</v>
      </c>
      <c r="C144" s="26">
        <v>703</v>
      </c>
      <c r="D144" s="31" t="s">
        <v>178</v>
      </c>
      <c r="E144" s="31" t="s">
        <v>12</v>
      </c>
      <c r="F144" s="32" t="s">
        <v>215</v>
      </c>
      <c r="G144" s="31" t="s">
        <v>35</v>
      </c>
      <c r="H144" s="33"/>
    </row>
    <row r="145" spans="1:8" ht="17.25" customHeight="1">
      <c r="A145" s="89"/>
      <c r="B145" s="25" t="s">
        <v>216</v>
      </c>
      <c r="C145" s="27" t="s">
        <v>16</v>
      </c>
      <c r="D145" s="27" t="s">
        <v>135</v>
      </c>
      <c r="E145" s="27"/>
      <c r="F145" s="25"/>
      <c r="G145" s="26"/>
      <c r="H145" s="42">
        <f>SUM(H146+H151)</f>
        <v>-133.865</v>
      </c>
    </row>
    <row r="146" spans="1:8" ht="17.25" customHeight="1" hidden="1">
      <c r="A146" s="89"/>
      <c r="B146" s="25" t="s">
        <v>217</v>
      </c>
      <c r="C146" s="27" t="s">
        <v>16</v>
      </c>
      <c r="D146" s="27" t="s">
        <v>135</v>
      </c>
      <c r="E146" s="27" t="s">
        <v>12</v>
      </c>
      <c r="F146" s="25"/>
      <c r="G146" s="26"/>
      <c r="H146" s="30">
        <f>SUM(H147)</f>
        <v>0</v>
      </c>
    </row>
    <row r="147" spans="1:8" ht="17.25" customHeight="1" hidden="1">
      <c r="A147" s="89"/>
      <c r="B147" s="25" t="s">
        <v>15</v>
      </c>
      <c r="C147" s="27" t="s">
        <v>16</v>
      </c>
      <c r="D147" s="27" t="s">
        <v>135</v>
      </c>
      <c r="E147" s="27" t="s">
        <v>12</v>
      </c>
      <c r="F147" s="25">
        <v>99</v>
      </c>
      <c r="G147" s="26"/>
      <c r="H147" s="30">
        <f>SUM(H148)</f>
        <v>0</v>
      </c>
    </row>
    <row r="148" spans="1:8" ht="17.25" customHeight="1" hidden="1">
      <c r="A148" s="89"/>
      <c r="B148" s="25" t="s">
        <v>17</v>
      </c>
      <c r="C148" s="27" t="s">
        <v>16</v>
      </c>
      <c r="D148" s="27" t="s">
        <v>135</v>
      </c>
      <c r="E148" s="27" t="s">
        <v>12</v>
      </c>
      <c r="F148" s="25" t="s">
        <v>18</v>
      </c>
      <c r="G148" s="26"/>
      <c r="H148" s="29">
        <f>SUM(H149+H150)</f>
        <v>0</v>
      </c>
    </row>
    <row r="149" spans="1:8" s="34" customFormat="1" ht="30" customHeight="1" hidden="1">
      <c r="A149" s="89"/>
      <c r="B149" s="44" t="s">
        <v>218</v>
      </c>
      <c r="C149" s="26">
        <v>703</v>
      </c>
      <c r="D149" s="31" t="s">
        <v>135</v>
      </c>
      <c r="E149" s="31" t="s">
        <v>12</v>
      </c>
      <c r="F149" s="32" t="s">
        <v>219</v>
      </c>
      <c r="G149" s="31" t="s">
        <v>58</v>
      </c>
      <c r="H149" s="33"/>
    </row>
    <row r="150" spans="1:8" s="34" customFormat="1" ht="27" customHeight="1" hidden="1">
      <c r="A150" s="89"/>
      <c r="B150" s="44" t="s">
        <v>220</v>
      </c>
      <c r="C150" s="26">
        <v>703</v>
      </c>
      <c r="D150" s="31" t="s">
        <v>135</v>
      </c>
      <c r="E150" s="31" t="s">
        <v>12</v>
      </c>
      <c r="F150" s="32" t="s">
        <v>219</v>
      </c>
      <c r="G150" s="31" t="s">
        <v>221</v>
      </c>
      <c r="H150" s="33"/>
    </row>
    <row r="151" spans="1:8" s="34" customFormat="1" ht="20.25" customHeight="1">
      <c r="A151" s="89"/>
      <c r="B151" s="44" t="s">
        <v>222</v>
      </c>
      <c r="C151" s="26">
        <v>703</v>
      </c>
      <c r="D151" s="31" t="s">
        <v>135</v>
      </c>
      <c r="E151" s="31" t="s">
        <v>23</v>
      </c>
      <c r="F151" s="32"/>
      <c r="G151" s="31"/>
      <c r="H151" s="43">
        <f>H152</f>
        <v>-133.865</v>
      </c>
    </row>
    <row r="152" spans="1:8" s="34" customFormat="1" ht="18.75" customHeight="1">
      <c r="A152" s="89"/>
      <c r="B152" s="25" t="s">
        <v>15</v>
      </c>
      <c r="C152" s="26">
        <v>703</v>
      </c>
      <c r="D152" s="31" t="s">
        <v>135</v>
      </c>
      <c r="E152" s="31" t="s">
        <v>23</v>
      </c>
      <c r="F152" s="32" t="s">
        <v>96</v>
      </c>
      <c r="G152" s="31"/>
      <c r="H152" s="43">
        <f>H153</f>
        <v>-133.865</v>
      </c>
    </row>
    <row r="153" spans="1:8" s="34" customFormat="1" ht="19.5" customHeight="1">
      <c r="A153" s="89"/>
      <c r="B153" s="25" t="s">
        <v>17</v>
      </c>
      <c r="C153" s="26">
        <v>703</v>
      </c>
      <c r="D153" s="31" t="s">
        <v>135</v>
      </c>
      <c r="E153" s="31" t="s">
        <v>23</v>
      </c>
      <c r="F153" s="32" t="s">
        <v>18</v>
      </c>
      <c r="G153" s="31"/>
      <c r="H153" s="43">
        <f>H154+H155+H157+H158+H156</f>
        <v>-133.865</v>
      </c>
    </row>
    <row r="154" spans="1:8" s="34" customFormat="1" ht="52.5" customHeight="1" hidden="1">
      <c r="A154" s="89"/>
      <c r="B154" s="49" t="s">
        <v>223</v>
      </c>
      <c r="C154" s="26">
        <v>703</v>
      </c>
      <c r="D154" s="31" t="s">
        <v>135</v>
      </c>
      <c r="E154" s="31" t="s">
        <v>23</v>
      </c>
      <c r="F154" s="32" t="s">
        <v>224</v>
      </c>
      <c r="G154" s="31" t="s">
        <v>35</v>
      </c>
      <c r="H154" s="33"/>
    </row>
    <row r="155" spans="1:8" s="34" customFormat="1" ht="56.25" customHeight="1" hidden="1">
      <c r="A155" s="89"/>
      <c r="B155" s="49" t="s">
        <v>225</v>
      </c>
      <c r="C155" s="26">
        <v>703</v>
      </c>
      <c r="D155" s="31" t="s">
        <v>135</v>
      </c>
      <c r="E155" s="31" t="s">
        <v>23</v>
      </c>
      <c r="F155" s="32" t="s">
        <v>226</v>
      </c>
      <c r="G155" s="31" t="s">
        <v>35</v>
      </c>
      <c r="H155" s="43"/>
    </row>
    <row r="156" spans="1:8" s="34" customFormat="1" ht="45" customHeight="1" hidden="1">
      <c r="A156" s="89"/>
      <c r="B156" s="39" t="s">
        <v>227</v>
      </c>
      <c r="C156" s="26">
        <v>703</v>
      </c>
      <c r="D156" s="31" t="s">
        <v>135</v>
      </c>
      <c r="E156" s="31" t="s">
        <v>23</v>
      </c>
      <c r="F156" s="32" t="s">
        <v>228</v>
      </c>
      <c r="G156" s="31" t="s">
        <v>35</v>
      </c>
      <c r="H156" s="43"/>
    </row>
    <row r="157" spans="1:8" s="34" customFormat="1" ht="31.5" customHeight="1">
      <c r="A157" s="89"/>
      <c r="B157" s="36" t="s">
        <v>229</v>
      </c>
      <c r="C157" s="26">
        <v>703</v>
      </c>
      <c r="D157" s="31" t="s">
        <v>135</v>
      </c>
      <c r="E157" s="31" t="s">
        <v>23</v>
      </c>
      <c r="F157" s="32" t="s">
        <v>230</v>
      </c>
      <c r="G157" s="31" t="s">
        <v>35</v>
      </c>
      <c r="H157" s="43">
        <v>74.035</v>
      </c>
    </row>
    <row r="158" spans="1:8" s="34" customFormat="1" ht="27.75" customHeight="1">
      <c r="A158" s="89"/>
      <c r="B158" s="36" t="s">
        <v>231</v>
      </c>
      <c r="C158" s="26">
        <v>703</v>
      </c>
      <c r="D158" s="27" t="s">
        <v>135</v>
      </c>
      <c r="E158" s="27" t="s">
        <v>23</v>
      </c>
      <c r="F158" s="70" t="s">
        <v>232</v>
      </c>
      <c r="G158" s="27" t="s">
        <v>35</v>
      </c>
      <c r="H158" s="29">
        <v>-207.9</v>
      </c>
    </row>
    <row r="159" spans="1:8" s="34" customFormat="1" ht="18" customHeight="1">
      <c r="A159" s="89"/>
      <c r="B159" s="39" t="s">
        <v>233</v>
      </c>
      <c r="C159" s="26">
        <v>703</v>
      </c>
      <c r="D159" s="31" t="s">
        <v>45</v>
      </c>
      <c r="E159" s="31"/>
      <c r="F159" s="32"/>
      <c r="G159" s="31"/>
      <c r="H159" s="38">
        <f>SUM(H160+H173)</f>
        <v>-1972.7</v>
      </c>
    </row>
    <row r="160" spans="1:8" s="34" customFormat="1" ht="18" customHeight="1">
      <c r="A160" s="89"/>
      <c r="B160" s="39" t="s">
        <v>234</v>
      </c>
      <c r="C160" s="26">
        <v>703</v>
      </c>
      <c r="D160" s="31" t="s">
        <v>45</v>
      </c>
      <c r="E160" s="31" t="s">
        <v>12</v>
      </c>
      <c r="F160" s="32"/>
      <c r="G160" s="31"/>
      <c r="H160" s="38">
        <f>SUM(H161)</f>
        <v>-3189.9</v>
      </c>
    </row>
    <row r="161" spans="1:8" s="34" customFormat="1" ht="43.5" customHeight="1">
      <c r="A161" s="89"/>
      <c r="B161" s="25" t="s">
        <v>235</v>
      </c>
      <c r="C161" s="26">
        <v>703</v>
      </c>
      <c r="D161" s="31" t="s">
        <v>45</v>
      </c>
      <c r="E161" s="31" t="s">
        <v>12</v>
      </c>
      <c r="F161" s="32" t="s">
        <v>236</v>
      </c>
      <c r="G161" s="31"/>
      <c r="H161" s="40">
        <f>SUM(H162)</f>
        <v>-3189.9</v>
      </c>
    </row>
    <row r="162" spans="1:8" s="34" customFormat="1" ht="30.75" customHeight="1">
      <c r="A162" s="89"/>
      <c r="B162" s="25" t="s">
        <v>237</v>
      </c>
      <c r="C162" s="26">
        <v>703</v>
      </c>
      <c r="D162" s="31" t="s">
        <v>45</v>
      </c>
      <c r="E162" s="31" t="s">
        <v>12</v>
      </c>
      <c r="F162" s="32" t="s">
        <v>238</v>
      </c>
      <c r="G162" s="31"/>
      <c r="H162" s="33">
        <f>SUM(H163:H172)</f>
        <v>-3189.9</v>
      </c>
    </row>
    <row r="163" spans="1:8" s="34" customFormat="1" ht="57" customHeight="1">
      <c r="A163" s="89"/>
      <c r="B163" s="39" t="s">
        <v>239</v>
      </c>
      <c r="C163" s="26">
        <v>703</v>
      </c>
      <c r="D163" s="31" t="s">
        <v>45</v>
      </c>
      <c r="E163" s="31" t="s">
        <v>12</v>
      </c>
      <c r="F163" s="32" t="s">
        <v>240</v>
      </c>
      <c r="G163" s="31" t="s">
        <v>35</v>
      </c>
      <c r="H163" s="33">
        <v>-1000</v>
      </c>
    </row>
    <row r="164" spans="1:8" s="34" customFormat="1" ht="43.5" customHeight="1">
      <c r="A164" s="89"/>
      <c r="B164" s="39" t="s">
        <v>241</v>
      </c>
      <c r="C164" s="26">
        <v>703</v>
      </c>
      <c r="D164" s="31" t="s">
        <v>45</v>
      </c>
      <c r="E164" s="31" t="s">
        <v>12</v>
      </c>
      <c r="F164" s="32" t="s">
        <v>242</v>
      </c>
      <c r="G164" s="31" t="s">
        <v>35</v>
      </c>
      <c r="H164" s="33">
        <v>-150</v>
      </c>
    </row>
    <row r="165" spans="1:8" s="34" customFormat="1" ht="45" customHeight="1">
      <c r="A165" s="89"/>
      <c r="B165" s="39" t="s">
        <v>184</v>
      </c>
      <c r="C165" s="26">
        <v>703</v>
      </c>
      <c r="D165" s="31" t="s">
        <v>45</v>
      </c>
      <c r="E165" s="31" t="s">
        <v>12</v>
      </c>
      <c r="F165" s="32" t="s">
        <v>243</v>
      </c>
      <c r="G165" s="31" t="s">
        <v>35</v>
      </c>
      <c r="H165" s="33">
        <v>150</v>
      </c>
    </row>
    <row r="166" spans="1:8" s="34" customFormat="1" ht="53.25" customHeight="1" hidden="1">
      <c r="A166" s="89"/>
      <c r="B166" s="39" t="s">
        <v>244</v>
      </c>
      <c r="C166" s="26">
        <v>703</v>
      </c>
      <c r="D166" s="31" t="s">
        <v>45</v>
      </c>
      <c r="E166" s="31" t="s">
        <v>12</v>
      </c>
      <c r="F166" s="32" t="s">
        <v>245</v>
      </c>
      <c r="G166" s="31" t="s">
        <v>35</v>
      </c>
      <c r="H166" s="33"/>
    </row>
    <row r="167" spans="1:8" s="34" customFormat="1" ht="43.5" customHeight="1">
      <c r="A167" s="89"/>
      <c r="B167" s="39" t="s">
        <v>246</v>
      </c>
      <c r="C167" s="26">
        <v>703</v>
      </c>
      <c r="D167" s="31" t="s">
        <v>45</v>
      </c>
      <c r="E167" s="31" t="s">
        <v>12</v>
      </c>
      <c r="F167" s="32" t="s">
        <v>247</v>
      </c>
      <c r="G167" s="31" t="s">
        <v>35</v>
      </c>
      <c r="H167" s="33">
        <v>-2189.9</v>
      </c>
    </row>
    <row r="168" spans="1:8" s="34" customFormat="1" ht="45.75" customHeight="1" hidden="1">
      <c r="A168" s="89"/>
      <c r="B168" s="39" t="s">
        <v>248</v>
      </c>
      <c r="C168" s="26">
        <v>703</v>
      </c>
      <c r="D168" s="31" t="s">
        <v>45</v>
      </c>
      <c r="E168" s="31" t="s">
        <v>12</v>
      </c>
      <c r="F168" s="32" t="s">
        <v>249</v>
      </c>
      <c r="G168" s="31" t="s">
        <v>35</v>
      </c>
      <c r="H168" s="33"/>
    </row>
    <row r="169" spans="1:8" s="34" customFormat="1" ht="46.5" customHeight="1" hidden="1">
      <c r="A169" s="89"/>
      <c r="B169" s="44" t="s">
        <v>186</v>
      </c>
      <c r="C169" s="26">
        <v>703</v>
      </c>
      <c r="D169" s="31" t="s">
        <v>45</v>
      </c>
      <c r="E169" s="31" t="s">
        <v>12</v>
      </c>
      <c r="F169" s="50" t="s">
        <v>250</v>
      </c>
      <c r="G169" s="51">
        <v>500</v>
      </c>
      <c r="H169" s="33"/>
    </row>
    <row r="170" spans="1:8" s="34" customFormat="1" ht="45" customHeight="1" hidden="1">
      <c r="A170" s="89"/>
      <c r="B170" s="39" t="s">
        <v>251</v>
      </c>
      <c r="C170" s="26">
        <v>703</v>
      </c>
      <c r="D170" s="31" t="s">
        <v>45</v>
      </c>
      <c r="E170" s="31" t="s">
        <v>12</v>
      </c>
      <c r="F170" s="32" t="s">
        <v>252</v>
      </c>
      <c r="G170" s="31" t="s">
        <v>35</v>
      </c>
      <c r="H170" s="33"/>
    </row>
    <row r="171" spans="1:8" s="34" customFormat="1" ht="84.75" customHeight="1" hidden="1">
      <c r="A171" s="89"/>
      <c r="B171" s="36" t="s">
        <v>165</v>
      </c>
      <c r="C171" s="26">
        <v>703</v>
      </c>
      <c r="D171" s="31" t="s">
        <v>45</v>
      </c>
      <c r="E171" s="31" t="s">
        <v>12</v>
      </c>
      <c r="F171" s="32" t="s">
        <v>166</v>
      </c>
      <c r="G171" s="31" t="s">
        <v>21</v>
      </c>
      <c r="H171" s="43"/>
    </row>
    <row r="172" spans="1:8" s="34" customFormat="1" ht="44.25" customHeight="1" hidden="1">
      <c r="A172" s="89"/>
      <c r="B172" s="36" t="s">
        <v>253</v>
      </c>
      <c r="C172" s="26">
        <v>703</v>
      </c>
      <c r="D172" s="31" t="s">
        <v>45</v>
      </c>
      <c r="E172" s="31" t="s">
        <v>12</v>
      </c>
      <c r="F172" s="32" t="s">
        <v>166</v>
      </c>
      <c r="G172" s="31" t="s">
        <v>221</v>
      </c>
      <c r="H172" s="43"/>
    </row>
    <row r="173" spans="1:8" s="34" customFormat="1" ht="19.5" customHeight="1">
      <c r="A173" s="89"/>
      <c r="B173" s="39" t="s">
        <v>254</v>
      </c>
      <c r="C173" s="26">
        <v>703</v>
      </c>
      <c r="D173" s="31" t="s">
        <v>45</v>
      </c>
      <c r="E173" s="31" t="s">
        <v>14</v>
      </c>
      <c r="F173" s="32"/>
      <c r="G173" s="31"/>
      <c r="H173" s="29">
        <f>SUM(H174)</f>
        <v>1217.2</v>
      </c>
    </row>
    <row r="174" spans="1:8" ht="42.75" customHeight="1">
      <c r="A174" s="89"/>
      <c r="B174" s="25" t="s">
        <v>235</v>
      </c>
      <c r="C174" s="27" t="s">
        <v>16</v>
      </c>
      <c r="D174" s="27" t="s">
        <v>45</v>
      </c>
      <c r="E174" s="27" t="s">
        <v>14</v>
      </c>
      <c r="F174" s="25">
        <v>14</v>
      </c>
      <c r="G174" s="26"/>
      <c r="H174" s="29">
        <f>SUM(H175)</f>
        <v>1217.2</v>
      </c>
    </row>
    <row r="175" spans="1:8" ht="15.75" customHeight="1">
      <c r="A175" s="89"/>
      <c r="B175" s="25" t="s">
        <v>255</v>
      </c>
      <c r="C175" s="27" t="s">
        <v>16</v>
      </c>
      <c r="D175" s="27" t="s">
        <v>45</v>
      </c>
      <c r="E175" s="27" t="s">
        <v>14</v>
      </c>
      <c r="F175" s="25" t="s">
        <v>256</v>
      </c>
      <c r="G175" s="26"/>
      <c r="H175" s="29">
        <f>SUM(H176:H177)</f>
        <v>1217.2</v>
      </c>
    </row>
    <row r="176" spans="1:8" s="34" customFormat="1" ht="31.5" customHeight="1" hidden="1">
      <c r="A176" s="89"/>
      <c r="B176" s="39" t="s">
        <v>257</v>
      </c>
      <c r="C176" s="26">
        <v>703</v>
      </c>
      <c r="D176" s="31" t="s">
        <v>45</v>
      </c>
      <c r="E176" s="31" t="s">
        <v>14</v>
      </c>
      <c r="F176" s="32" t="s">
        <v>258</v>
      </c>
      <c r="G176" s="31" t="s">
        <v>35</v>
      </c>
      <c r="H176" s="33"/>
    </row>
    <row r="177" spans="1:8" s="34" customFormat="1" ht="34.5" customHeight="1">
      <c r="A177" s="89"/>
      <c r="B177" s="44" t="s">
        <v>259</v>
      </c>
      <c r="C177" s="26">
        <v>703</v>
      </c>
      <c r="D177" s="31" t="s">
        <v>45</v>
      </c>
      <c r="E177" s="31" t="s">
        <v>14</v>
      </c>
      <c r="F177" s="50" t="s">
        <v>260</v>
      </c>
      <c r="G177" s="51">
        <v>500</v>
      </c>
      <c r="H177" s="33">
        <v>1217.2</v>
      </c>
    </row>
    <row r="178" spans="1:8" s="34" customFormat="1" ht="33" customHeight="1" hidden="1">
      <c r="A178" s="89"/>
      <c r="B178" s="39" t="s">
        <v>261</v>
      </c>
      <c r="C178" s="26">
        <v>703</v>
      </c>
      <c r="D178" s="27" t="s">
        <v>51</v>
      </c>
      <c r="E178" s="27"/>
      <c r="F178" s="71"/>
      <c r="G178" s="27"/>
      <c r="H178" s="29">
        <f>SUM(H179)</f>
        <v>0</v>
      </c>
    </row>
    <row r="179" spans="1:8" s="34" customFormat="1" ht="32.25" customHeight="1" hidden="1">
      <c r="A179" s="89"/>
      <c r="B179" s="39" t="s">
        <v>262</v>
      </c>
      <c r="C179" s="26">
        <v>703</v>
      </c>
      <c r="D179" s="27" t="s">
        <v>51</v>
      </c>
      <c r="E179" s="27" t="s">
        <v>12</v>
      </c>
      <c r="F179" s="71"/>
      <c r="G179" s="27"/>
      <c r="H179" s="29">
        <f>SUM(H180)</f>
        <v>0</v>
      </c>
    </row>
    <row r="180" spans="1:8" ht="17.25" customHeight="1" hidden="1">
      <c r="A180" s="89"/>
      <c r="B180" s="25" t="s">
        <v>15</v>
      </c>
      <c r="C180" s="27" t="s">
        <v>16</v>
      </c>
      <c r="D180" s="27" t="s">
        <v>51</v>
      </c>
      <c r="E180" s="27" t="s">
        <v>12</v>
      </c>
      <c r="F180" s="25">
        <v>99</v>
      </c>
      <c r="G180" s="26"/>
      <c r="H180" s="29">
        <f>SUM(H181)</f>
        <v>0</v>
      </c>
    </row>
    <row r="181" spans="1:8" ht="17.25" customHeight="1" hidden="1">
      <c r="A181" s="89"/>
      <c r="B181" s="25" t="s">
        <v>17</v>
      </c>
      <c r="C181" s="27" t="s">
        <v>16</v>
      </c>
      <c r="D181" s="27" t="s">
        <v>51</v>
      </c>
      <c r="E181" s="27" t="s">
        <v>12</v>
      </c>
      <c r="F181" s="25" t="s">
        <v>18</v>
      </c>
      <c r="G181" s="26"/>
      <c r="H181" s="29">
        <f>SUM(H182)</f>
        <v>0</v>
      </c>
    </row>
    <row r="182" spans="1:8" s="34" customFormat="1" ht="45.75" customHeight="1" hidden="1">
      <c r="A182" s="89"/>
      <c r="B182" s="25" t="s">
        <v>263</v>
      </c>
      <c r="C182" s="26">
        <v>703</v>
      </c>
      <c r="D182" s="31" t="s">
        <v>51</v>
      </c>
      <c r="E182" s="31" t="s">
        <v>12</v>
      </c>
      <c r="F182" s="32" t="s">
        <v>264</v>
      </c>
      <c r="G182" s="31" t="s">
        <v>265</v>
      </c>
      <c r="H182" s="33"/>
    </row>
    <row r="183" spans="1:8" s="34" customFormat="1" ht="15.75" customHeight="1" hidden="1">
      <c r="A183" s="89"/>
      <c r="B183" s="25" t="s">
        <v>266</v>
      </c>
      <c r="C183" s="26"/>
      <c r="D183" s="31"/>
      <c r="E183" s="31"/>
      <c r="F183" s="32"/>
      <c r="G183" s="31"/>
      <c r="H183" s="33"/>
    </row>
    <row r="184" spans="1:8" s="34" customFormat="1" ht="138" customHeight="1" hidden="1">
      <c r="A184" s="89"/>
      <c r="B184" s="58" t="s">
        <v>267</v>
      </c>
      <c r="C184" s="63">
        <v>703</v>
      </c>
      <c r="D184" s="59" t="s">
        <v>51</v>
      </c>
      <c r="E184" s="59" t="s">
        <v>12</v>
      </c>
      <c r="F184" s="64" t="s">
        <v>264</v>
      </c>
      <c r="G184" s="59" t="s">
        <v>265</v>
      </c>
      <c r="H184" s="65"/>
    </row>
    <row r="185" spans="1:8" s="76" customFormat="1" ht="51" customHeight="1" hidden="1">
      <c r="A185" s="72"/>
      <c r="B185" s="73" t="s">
        <v>268</v>
      </c>
      <c r="C185" s="74" t="s">
        <v>269</v>
      </c>
      <c r="D185" s="74"/>
      <c r="E185" s="74"/>
      <c r="F185" s="75"/>
      <c r="G185" s="74"/>
      <c r="H185" s="24">
        <f>SUM(H186)</f>
        <v>0</v>
      </c>
    </row>
    <row r="186" spans="1:8" ht="17.25" customHeight="1" hidden="1">
      <c r="A186" s="89"/>
      <c r="B186" s="25" t="s">
        <v>11</v>
      </c>
      <c r="C186" s="27" t="s">
        <v>269</v>
      </c>
      <c r="D186" s="27" t="s">
        <v>12</v>
      </c>
      <c r="E186" s="26"/>
      <c r="F186" s="25"/>
      <c r="G186" s="26"/>
      <c r="H186" s="29">
        <f>SUM(H187)</f>
        <v>0</v>
      </c>
    </row>
    <row r="187" spans="1:8" ht="48" customHeight="1" hidden="1">
      <c r="A187" s="89"/>
      <c r="B187" s="25" t="s">
        <v>22</v>
      </c>
      <c r="C187" s="27" t="s">
        <v>269</v>
      </c>
      <c r="D187" s="27" t="s">
        <v>12</v>
      </c>
      <c r="E187" s="27" t="s">
        <v>23</v>
      </c>
      <c r="F187" s="25"/>
      <c r="G187" s="26"/>
      <c r="H187" s="29">
        <f>SUM(H188)</f>
        <v>0</v>
      </c>
    </row>
    <row r="188" spans="1:8" ht="17.25" customHeight="1" hidden="1">
      <c r="A188" s="89"/>
      <c r="B188" s="25" t="s">
        <v>15</v>
      </c>
      <c r="C188" s="27" t="s">
        <v>269</v>
      </c>
      <c r="D188" s="27" t="s">
        <v>12</v>
      </c>
      <c r="E188" s="27" t="s">
        <v>23</v>
      </c>
      <c r="F188" s="25">
        <v>99</v>
      </c>
      <c r="G188" s="26"/>
      <c r="H188" s="29">
        <f>SUM(H189)</f>
        <v>0</v>
      </c>
    </row>
    <row r="189" spans="1:8" ht="17.25" customHeight="1" hidden="1">
      <c r="A189" s="89"/>
      <c r="B189" s="25" t="s">
        <v>17</v>
      </c>
      <c r="C189" s="27" t="s">
        <v>269</v>
      </c>
      <c r="D189" s="27" t="s">
        <v>12</v>
      </c>
      <c r="E189" s="27" t="s">
        <v>23</v>
      </c>
      <c r="F189" s="25" t="s">
        <v>18</v>
      </c>
      <c r="G189" s="26"/>
      <c r="H189" s="29">
        <f>SUM(H190:H192)</f>
        <v>0</v>
      </c>
    </row>
    <row r="190" spans="1:8" s="34" customFormat="1" ht="82.5" customHeight="1" hidden="1">
      <c r="A190" s="89"/>
      <c r="B190" s="36" t="s">
        <v>28</v>
      </c>
      <c r="C190" s="27" t="s">
        <v>269</v>
      </c>
      <c r="D190" s="31" t="s">
        <v>12</v>
      </c>
      <c r="E190" s="31" t="s">
        <v>23</v>
      </c>
      <c r="F190" s="32" t="s">
        <v>29</v>
      </c>
      <c r="G190" s="31" t="s">
        <v>21</v>
      </c>
      <c r="H190" s="33"/>
    </row>
    <row r="191" spans="1:8" s="34" customFormat="1" ht="44.25" customHeight="1" hidden="1">
      <c r="A191" s="89"/>
      <c r="B191" s="36" t="s">
        <v>270</v>
      </c>
      <c r="C191" s="27" t="s">
        <v>269</v>
      </c>
      <c r="D191" s="31" t="s">
        <v>12</v>
      </c>
      <c r="E191" s="31" t="s">
        <v>23</v>
      </c>
      <c r="F191" s="32" t="s">
        <v>31</v>
      </c>
      <c r="G191" s="31" t="s">
        <v>58</v>
      </c>
      <c r="H191" s="33"/>
    </row>
    <row r="192" spans="1:8" s="34" customFormat="1" ht="29.25" customHeight="1" hidden="1">
      <c r="A192" s="89"/>
      <c r="B192" s="36" t="s">
        <v>30</v>
      </c>
      <c r="C192" s="27" t="s">
        <v>269</v>
      </c>
      <c r="D192" s="31" t="s">
        <v>12</v>
      </c>
      <c r="E192" s="31" t="s">
        <v>23</v>
      </c>
      <c r="F192" s="32" t="s">
        <v>31</v>
      </c>
      <c r="G192" s="31" t="s">
        <v>32</v>
      </c>
      <c r="H192" s="33"/>
    </row>
    <row r="193" spans="1:8" s="34" customFormat="1" ht="14.25">
      <c r="A193" s="77"/>
      <c r="B193" s="78"/>
      <c r="C193" s="79"/>
      <c r="D193" s="79"/>
      <c r="E193" s="79"/>
      <c r="F193" s="80"/>
      <c r="G193" s="79"/>
      <c r="H193" s="81"/>
    </row>
    <row r="194" spans="1:8" s="34" customFormat="1" ht="14.25">
      <c r="A194" s="77"/>
      <c r="B194" s="78"/>
      <c r="C194" s="79"/>
      <c r="D194" s="79"/>
      <c r="E194" s="79"/>
      <c r="F194" s="80"/>
      <c r="G194" s="79"/>
      <c r="H194" s="82"/>
    </row>
    <row r="195" spans="1:8" s="34" customFormat="1" ht="24.75" customHeight="1">
      <c r="A195" s="77"/>
      <c r="B195" s="78"/>
      <c r="C195" s="79"/>
      <c r="D195" s="79"/>
      <c r="E195" s="79"/>
      <c r="F195" s="80"/>
      <c r="G195" s="79"/>
      <c r="H195" s="81"/>
    </row>
    <row r="196" spans="1:8" s="34" customFormat="1" ht="24.75" customHeight="1">
      <c r="A196" s="77"/>
      <c r="B196" s="78"/>
      <c r="C196" s="79"/>
      <c r="D196" s="79"/>
      <c r="E196" s="79"/>
      <c r="F196" s="80"/>
      <c r="G196" s="79"/>
      <c r="H196" s="81"/>
    </row>
    <row r="197" spans="1:8" s="34" customFormat="1" ht="24.75" customHeight="1">
      <c r="A197" s="77"/>
      <c r="B197" s="78"/>
      <c r="C197" s="79"/>
      <c r="D197" s="79"/>
      <c r="E197" s="79"/>
      <c r="F197" s="80"/>
      <c r="G197" s="79"/>
      <c r="H197" s="81"/>
    </row>
    <row r="198" spans="1:8" s="34" customFormat="1" ht="24.75" customHeight="1">
      <c r="A198" s="77"/>
      <c r="B198" s="78"/>
      <c r="C198" s="79"/>
      <c r="D198" s="79"/>
      <c r="E198" s="79"/>
      <c r="F198" s="80"/>
      <c r="G198" s="79"/>
      <c r="H198" s="81"/>
    </row>
    <row r="199" spans="1:8" s="34" customFormat="1" ht="24.75" customHeight="1">
      <c r="A199" s="77"/>
      <c r="B199" s="78"/>
      <c r="C199" s="79"/>
      <c r="D199" s="79"/>
      <c r="E199" s="79"/>
      <c r="F199" s="80"/>
      <c r="G199" s="79"/>
      <c r="H199" s="81"/>
    </row>
    <row r="200" spans="1:8" s="34" customFormat="1" ht="24.75" customHeight="1">
      <c r="A200" s="77"/>
      <c r="B200" s="78"/>
      <c r="C200" s="79"/>
      <c r="D200" s="79"/>
      <c r="E200" s="79"/>
      <c r="F200" s="80"/>
      <c r="G200" s="79"/>
      <c r="H200" s="81"/>
    </row>
    <row r="201" spans="1:8" s="34" customFormat="1" ht="24.75" customHeight="1">
      <c r="A201" s="77"/>
      <c r="B201" s="78"/>
      <c r="C201" s="79"/>
      <c r="D201" s="79"/>
      <c r="E201" s="79"/>
      <c r="F201" s="80"/>
      <c r="G201" s="79"/>
      <c r="H201" s="81"/>
    </row>
    <row r="202" spans="1:8" s="34" customFormat="1" ht="24.75" customHeight="1">
      <c r="A202" s="77"/>
      <c r="B202" s="78"/>
      <c r="C202" s="79"/>
      <c r="D202" s="79"/>
      <c r="E202" s="79"/>
      <c r="F202" s="80"/>
      <c r="G202" s="79"/>
      <c r="H202" s="81"/>
    </row>
    <row r="203" spans="1:8" s="34" customFormat="1" ht="24.75" customHeight="1">
      <c r="A203" s="77"/>
      <c r="B203" s="78"/>
      <c r="C203" s="79"/>
      <c r="D203" s="79"/>
      <c r="E203" s="79"/>
      <c r="F203" s="80"/>
      <c r="G203" s="79"/>
      <c r="H203" s="81"/>
    </row>
    <row r="204" spans="1:8" s="34" customFormat="1" ht="24.75" customHeight="1">
      <c r="A204" s="77"/>
      <c r="B204" s="78"/>
      <c r="C204" s="79"/>
      <c r="D204" s="79"/>
      <c r="E204" s="79"/>
      <c r="F204" s="80"/>
      <c r="G204" s="79"/>
      <c r="H204" s="81"/>
    </row>
    <row r="205" spans="1:8" s="34" customFormat="1" ht="24.75" customHeight="1">
      <c r="A205" s="77"/>
      <c r="B205" s="78"/>
      <c r="C205" s="79"/>
      <c r="D205" s="79"/>
      <c r="E205" s="79"/>
      <c r="F205" s="80"/>
      <c r="G205" s="79"/>
      <c r="H205" s="81"/>
    </row>
    <row r="206" spans="1:8" s="34" customFormat="1" ht="24.75" customHeight="1">
      <c r="A206" s="77"/>
      <c r="B206" s="78"/>
      <c r="C206" s="79"/>
      <c r="D206" s="79"/>
      <c r="E206" s="79"/>
      <c r="F206" s="80"/>
      <c r="G206" s="79"/>
      <c r="H206" s="81"/>
    </row>
    <row r="207" spans="1:8" s="34" customFormat="1" ht="24.75" customHeight="1">
      <c r="A207" s="77"/>
      <c r="B207" s="78"/>
      <c r="C207" s="79"/>
      <c r="D207" s="79"/>
      <c r="E207" s="79"/>
      <c r="F207" s="80"/>
      <c r="G207" s="79"/>
      <c r="H207" s="81"/>
    </row>
    <row r="208" spans="1:8" s="34" customFormat="1" ht="24.75" customHeight="1">
      <c r="A208" s="77"/>
      <c r="B208" s="78"/>
      <c r="C208" s="79"/>
      <c r="D208" s="79"/>
      <c r="E208" s="79"/>
      <c r="F208" s="80"/>
      <c r="G208" s="79"/>
      <c r="H208" s="81"/>
    </row>
    <row r="209" spans="1:8" s="34" customFormat="1" ht="24.75" customHeight="1">
      <c r="A209" s="77"/>
      <c r="B209" s="78"/>
      <c r="C209" s="79"/>
      <c r="D209" s="79"/>
      <c r="E209" s="79"/>
      <c r="F209" s="80"/>
      <c r="G209" s="79"/>
      <c r="H209" s="81"/>
    </row>
    <row r="210" spans="1:8" s="34" customFormat="1" ht="24.75" customHeight="1">
      <c r="A210" s="77"/>
      <c r="B210" s="78"/>
      <c r="C210" s="79"/>
      <c r="D210" s="79"/>
      <c r="E210" s="79"/>
      <c r="F210" s="80"/>
      <c r="G210" s="79"/>
      <c r="H210" s="81"/>
    </row>
    <row r="211" spans="1:8" s="34" customFormat="1" ht="24.75" customHeight="1">
      <c r="A211" s="77"/>
      <c r="B211" s="78"/>
      <c r="C211" s="79"/>
      <c r="D211" s="79"/>
      <c r="E211" s="79"/>
      <c r="F211" s="80"/>
      <c r="G211" s="79"/>
      <c r="H211" s="81"/>
    </row>
    <row r="212" spans="1:8" s="34" customFormat="1" ht="24.75" customHeight="1">
      <c r="A212" s="77"/>
      <c r="B212" s="78"/>
      <c r="C212" s="79"/>
      <c r="D212" s="79"/>
      <c r="E212" s="79"/>
      <c r="F212" s="80"/>
      <c r="G212" s="79"/>
      <c r="H212" s="81"/>
    </row>
    <row r="213" spans="1:8" s="34" customFormat="1" ht="24.75" customHeight="1">
      <c r="A213" s="77"/>
      <c r="B213" s="78"/>
      <c r="C213" s="79"/>
      <c r="D213" s="79"/>
      <c r="E213" s="79"/>
      <c r="F213" s="80"/>
      <c r="G213" s="79"/>
      <c r="H213" s="81"/>
    </row>
    <row r="214" spans="1:8" s="34" customFormat="1" ht="24.75" customHeight="1">
      <c r="A214" s="77"/>
      <c r="B214" s="78"/>
      <c r="C214" s="79"/>
      <c r="D214" s="79"/>
      <c r="E214" s="79"/>
      <c r="F214" s="80"/>
      <c r="G214" s="79"/>
      <c r="H214" s="81"/>
    </row>
    <row r="215" spans="1:8" s="34" customFormat="1" ht="24.75" customHeight="1">
      <c r="A215" s="77"/>
      <c r="B215" s="78"/>
      <c r="C215" s="79"/>
      <c r="D215" s="79"/>
      <c r="E215" s="79"/>
      <c r="F215" s="80"/>
      <c r="G215" s="79"/>
      <c r="H215" s="81"/>
    </row>
    <row r="216" spans="1:8" s="34" customFormat="1" ht="24.75" customHeight="1">
      <c r="A216" s="77"/>
      <c r="B216" s="78"/>
      <c r="C216" s="79"/>
      <c r="D216" s="79"/>
      <c r="E216" s="79"/>
      <c r="F216" s="80"/>
      <c r="G216" s="79"/>
      <c r="H216" s="81"/>
    </row>
    <row r="217" spans="1:8" s="34" customFormat="1" ht="24.75" customHeight="1">
      <c r="A217" s="77"/>
      <c r="B217" s="78"/>
      <c r="C217" s="79"/>
      <c r="D217" s="79"/>
      <c r="E217" s="79"/>
      <c r="F217" s="80"/>
      <c r="G217" s="79"/>
      <c r="H217" s="81"/>
    </row>
    <row r="218" spans="1:8" s="34" customFormat="1" ht="24.75" customHeight="1">
      <c r="A218" s="77"/>
      <c r="B218" s="78"/>
      <c r="C218" s="79"/>
      <c r="D218" s="79"/>
      <c r="E218" s="79"/>
      <c r="F218" s="80"/>
      <c r="G218" s="79"/>
      <c r="H218" s="81"/>
    </row>
    <row r="219" spans="1:8" s="34" customFormat="1" ht="24.75" customHeight="1">
      <c r="A219" s="77"/>
      <c r="B219" s="78"/>
      <c r="C219" s="79"/>
      <c r="D219" s="79"/>
      <c r="E219" s="79"/>
      <c r="F219" s="80"/>
      <c r="G219" s="79"/>
      <c r="H219" s="81"/>
    </row>
    <row r="220" spans="1:8" s="34" customFormat="1" ht="24.75" customHeight="1">
      <c r="A220" s="77"/>
      <c r="B220" s="78"/>
      <c r="C220" s="79"/>
      <c r="D220" s="79"/>
      <c r="E220" s="79"/>
      <c r="F220" s="80"/>
      <c r="G220" s="79"/>
      <c r="H220" s="81"/>
    </row>
    <row r="221" spans="1:8" s="34" customFormat="1" ht="24.75" customHeight="1">
      <c r="A221" s="77"/>
      <c r="B221" s="78"/>
      <c r="C221" s="79"/>
      <c r="D221" s="79"/>
      <c r="E221" s="79"/>
      <c r="F221" s="80"/>
      <c r="G221" s="79"/>
      <c r="H221" s="81"/>
    </row>
    <row r="222" spans="1:8" s="34" customFormat="1" ht="24.75" customHeight="1">
      <c r="A222" s="77"/>
      <c r="B222" s="78"/>
      <c r="C222" s="79"/>
      <c r="D222" s="79"/>
      <c r="E222" s="79"/>
      <c r="F222" s="80"/>
      <c r="G222" s="79"/>
      <c r="H222" s="81"/>
    </row>
    <row r="223" spans="1:8" s="34" customFormat="1" ht="24.75" customHeight="1">
      <c r="A223" s="77"/>
      <c r="B223" s="78"/>
      <c r="C223" s="79"/>
      <c r="D223" s="79"/>
      <c r="E223" s="79"/>
      <c r="F223" s="80"/>
      <c r="G223" s="79"/>
      <c r="H223" s="81"/>
    </row>
    <row r="224" spans="1:8" s="34" customFormat="1" ht="24.75" customHeight="1">
      <c r="A224" s="77"/>
      <c r="B224" s="78"/>
      <c r="C224" s="79"/>
      <c r="D224" s="79"/>
      <c r="E224" s="79"/>
      <c r="F224" s="80"/>
      <c r="G224" s="79"/>
      <c r="H224" s="81"/>
    </row>
    <row r="225" spans="1:8" s="34" customFormat="1" ht="24.75" customHeight="1">
      <c r="A225" s="77"/>
      <c r="B225" s="78"/>
      <c r="C225" s="79"/>
      <c r="D225" s="79"/>
      <c r="E225" s="79"/>
      <c r="F225" s="80"/>
      <c r="G225" s="79"/>
      <c r="H225" s="81"/>
    </row>
    <row r="226" spans="1:8" s="34" customFormat="1" ht="24.75" customHeight="1">
      <c r="A226" s="77"/>
      <c r="B226" s="78"/>
      <c r="C226" s="79"/>
      <c r="D226" s="79"/>
      <c r="E226" s="79"/>
      <c r="F226" s="80"/>
      <c r="G226" s="79"/>
      <c r="H226" s="81"/>
    </row>
    <row r="227" spans="1:8" s="34" customFormat="1" ht="24.75" customHeight="1">
      <c r="A227" s="77"/>
      <c r="B227" s="78"/>
      <c r="C227" s="79"/>
      <c r="D227" s="79"/>
      <c r="E227" s="79"/>
      <c r="F227" s="80"/>
      <c r="G227" s="79"/>
      <c r="H227" s="81"/>
    </row>
    <row r="228" spans="1:8" s="34" customFormat="1" ht="24.75" customHeight="1">
      <c r="A228" s="77"/>
      <c r="B228" s="78"/>
      <c r="C228" s="79"/>
      <c r="D228" s="79"/>
      <c r="E228" s="79"/>
      <c r="F228" s="80"/>
      <c r="G228" s="79"/>
      <c r="H228" s="81"/>
    </row>
    <row r="229" spans="1:8" s="34" customFormat="1" ht="24.75" customHeight="1">
      <c r="A229" s="77"/>
      <c r="B229" s="78"/>
      <c r="C229" s="79"/>
      <c r="D229" s="79"/>
      <c r="E229" s="79"/>
      <c r="F229" s="80"/>
      <c r="G229" s="79"/>
      <c r="H229" s="81"/>
    </row>
    <row r="230" spans="1:8" s="34" customFormat="1" ht="24.75" customHeight="1">
      <c r="A230" s="77"/>
      <c r="B230" s="78"/>
      <c r="C230" s="79"/>
      <c r="D230" s="79"/>
      <c r="E230" s="79"/>
      <c r="F230" s="80"/>
      <c r="G230" s="79"/>
      <c r="H230" s="81"/>
    </row>
    <row r="231" spans="1:8" s="34" customFormat="1" ht="24.75" customHeight="1">
      <c r="A231" s="77"/>
      <c r="B231" s="78"/>
      <c r="C231" s="79"/>
      <c r="D231" s="79"/>
      <c r="E231" s="79"/>
      <c r="F231" s="80"/>
      <c r="G231" s="79"/>
      <c r="H231" s="81"/>
    </row>
    <row r="232" spans="1:8" s="34" customFormat="1" ht="24" customHeight="1">
      <c r="A232" s="77"/>
      <c r="B232" s="78"/>
      <c r="C232" s="79"/>
      <c r="D232" s="79"/>
      <c r="E232" s="79"/>
      <c r="F232" s="80"/>
      <c r="G232" s="79"/>
      <c r="H232" s="81"/>
    </row>
    <row r="233" spans="1:8" s="34" customFormat="1" ht="15">
      <c r="A233" s="83"/>
      <c r="B233" s="84"/>
      <c r="C233" s="69"/>
      <c r="D233" s="69"/>
      <c r="E233" s="69"/>
      <c r="F233" s="85"/>
      <c r="G233" s="69"/>
      <c r="H233" s="86"/>
    </row>
    <row r="234" spans="1:8" s="34" customFormat="1" ht="15">
      <c r="A234" s="83"/>
      <c r="B234" s="84"/>
      <c r="C234" s="69"/>
      <c r="D234" s="69"/>
      <c r="E234" s="69"/>
      <c r="F234" s="85"/>
      <c r="G234" s="69"/>
      <c r="H234" s="86"/>
    </row>
    <row r="235" spans="1:8" s="34" customFormat="1" ht="15">
      <c r="A235" s="83"/>
      <c r="B235" s="84"/>
      <c r="C235" s="69"/>
      <c r="D235" s="69"/>
      <c r="E235" s="69"/>
      <c r="F235" s="85"/>
      <c r="G235" s="69"/>
      <c r="H235" s="86"/>
    </row>
    <row r="236" spans="1:8" s="34" customFormat="1" ht="15">
      <c r="A236" s="83"/>
      <c r="B236" s="84"/>
      <c r="C236" s="69"/>
      <c r="D236" s="69"/>
      <c r="E236" s="69"/>
      <c r="F236" s="85"/>
      <c r="G236" s="69"/>
      <c r="H236" s="86"/>
    </row>
    <row r="237" spans="1:8" s="34" customFormat="1" ht="15">
      <c r="A237" s="83"/>
      <c r="B237" s="84"/>
      <c r="C237" s="69"/>
      <c r="D237" s="69"/>
      <c r="E237" s="69"/>
      <c r="F237" s="85"/>
      <c r="G237" s="69"/>
      <c r="H237" s="86"/>
    </row>
    <row r="238" spans="1:8" s="34" customFormat="1" ht="15">
      <c r="A238" s="83"/>
      <c r="B238" s="84"/>
      <c r="C238" s="69"/>
      <c r="D238" s="69"/>
      <c r="E238" s="69"/>
      <c r="F238" s="85"/>
      <c r="G238" s="69"/>
      <c r="H238" s="86"/>
    </row>
    <row r="239" spans="1:8" s="34" customFormat="1" ht="15">
      <c r="A239" s="83"/>
      <c r="B239" s="84"/>
      <c r="C239" s="69"/>
      <c r="D239" s="69"/>
      <c r="E239" s="69"/>
      <c r="F239" s="85"/>
      <c r="G239" s="69"/>
      <c r="H239" s="86"/>
    </row>
    <row r="240" spans="1:8" s="34" customFormat="1" ht="15">
      <c r="A240" s="83"/>
      <c r="B240" s="84"/>
      <c r="C240" s="69"/>
      <c r="D240" s="69"/>
      <c r="E240" s="69"/>
      <c r="F240" s="85"/>
      <c r="G240" s="69"/>
      <c r="H240" s="86"/>
    </row>
    <row r="241" spans="1:8" s="34" customFormat="1" ht="12.75">
      <c r="A241" s="83"/>
      <c r="B241" s="84"/>
      <c r="C241" s="69"/>
      <c r="D241" s="69"/>
      <c r="E241" s="69"/>
      <c r="F241" s="85"/>
      <c r="G241" s="69"/>
      <c r="H241" s="5"/>
    </row>
    <row r="242" spans="1:8" s="34" customFormat="1" ht="12.75">
      <c r="A242" s="83"/>
      <c r="B242" s="84"/>
      <c r="C242" s="69"/>
      <c r="D242" s="69"/>
      <c r="E242" s="69"/>
      <c r="F242" s="85"/>
      <c r="G242" s="69"/>
      <c r="H242" s="5"/>
    </row>
    <row r="243" spans="1:8" s="34" customFormat="1" ht="12.75">
      <c r="A243" s="83"/>
      <c r="B243" s="84"/>
      <c r="C243" s="69"/>
      <c r="D243" s="69"/>
      <c r="E243" s="69"/>
      <c r="F243" s="85"/>
      <c r="G243" s="69"/>
      <c r="H243" s="5"/>
    </row>
    <row r="244" spans="1:8" s="34" customFormat="1" ht="12.75">
      <c r="A244" s="83"/>
      <c r="B244" s="84"/>
      <c r="C244" s="69"/>
      <c r="D244" s="69"/>
      <c r="E244" s="69"/>
      <c r="F244" s="85"/>
      <c r="G244" s="69"/>
      <c r="H244" s="5"/>
    </row>
    <row r="245" spans="1:8" s="34" customFormat="1" ht="12.75">
      <c r="A245" s="83"/>
      <c r="B245" s="84"/>
      <c r="C245" s="69"/>
      <c r="D245" s="69"/>
      <c r="E245" s="69"/>
      <c r="F245" s="85"/>
      <c r="G245" s="69"/>
      <c r="H245" s="5"/>
    </row>
    <row r="246" spans="1:8" s="34" customFormat="1" ht="12.75">
      <c r="A246" s="83"/>
      <c r="B246" s="84"/>
      <c r="C246" s="69"/>
      <c r="D246" s="69"/>
      <c r="E246" s="69"/>
      <c r="F246" s="85"/>
      <c r="G246" s="69"/>
      <c r="H246" s="5"/>
    </row>
    <row r="247" spans="1:8" s="34" customFormat="1" ht="12.75">
      <c r="A247" s="83"/>
      <c r="B247" s="84"/>
      <c r="C247" s="69"/>
      <c r="D247" s="69"/>
      <c r="E247" s="69"/>
      <c r="F247" s="85"/>
      <c r="G247" s="69"/>
      <c r="H247" s="5"/>
    </row>
    <row r="248" spans="1:8" s="34" customFormat="1" ht="12.75">
      <c r="A248" s="83"/>
      <c r="B248" s="84"/>
      <c r="C248" s="69"/>
      <c r="D248" s="69"/>
      <c r="E248" s="69"/>
      <c r="F248" s="85"/>
      <c r="G248" s="69"/>
      <c r="H248" s="5"/>
    </row>
    <row r="249" spans="1:8" s="34" customFormat="1" ht="12.75">
      <c r="A249" s="83"/>
      <c r="B249" s="84"/>
      <c r="C249" s="69"/>
      <c r="D249" s="69"/>
      <c r="E249" s="69"/>
      <c r="F249" s="85"/>
      <c r="G249" s="69"/>
      <c r="H249" s="5"/>
    </row>
    <row r="250" spans="1:8" s="34" customFormat="1" ht="12.75">
      <c r="A250" s="83"/>
      <c r="B250" s="84"/>
      <c r="C250" s="69"/>
      <c r="D250" s="69"/>
      <c r="E250" s="69"/>
      <c r="F250" s="85"/>
      <c r="G250" s="69"/>
      <c r="H250" s="5"/>
    </row>
    <row r="251" spans="1:8" s="34" customFormat="1" ht="12.75">
      <c r="A251" s="83"/>
      <c r="B251" s="84"/>
      <c r="C251" s="69"/>
      <c r="D251" s="69"/>
      <c r="E251" s="69"/>
      <c r="F251" s="85"/>
      <c r="G251" s="69"/>
      <c r="H251" s="5"/>
    </row>
    <row r="252" spans="1:8" s="34" customFormat="1" ht="12.75">
      <c r="A252" s="83"/>
      <c r="B252" s="84"/>
      <c r="C252" s="69"/>
      <c r="D252" s="69"/>
      <c r="E252" s="69"/>
      <c r="F252" s="85"/>
      <c r="G252" s="69"/>
      <c r="H252" s="5"/>
    </row>
    <row r="253" spans="1:8" s="34" customFormat="1" ht="12.75">
      <c r="A253" s="83"/>
      <c r="B253" s="84"/>
      <c r="C253" s="69"/>
      <c r="D253" s="69"/>
      <c r="E253" s="69"/>
      <c r="F253" s="85"/>
      <c r="G253" s="69"/>
      <c r="H253" s="5"/>
    </row>
    <row r="254" spans="1:8" s="34" customFormat="1" ht="12.75">
      <c r="A254" s="83"/>
      <c r="B254" s="84"/>
      <c r="C254" s="69"/>
      <c r="D254" s="69"/>
      <c r="E254" s="69"/>
      <c r="F254" s="85"/>
      <c r="G254" s="69"/>
      <c r="H254" s="5"/>
    </row>
    <row r="255" spans="1:8" s="34" customFormat="1" ht="12.75">
      <c r="A255" s="83"/>
      <c r="B255" s="84"/>
      <c r="C255" s="69"/>
      <c r="D255" s="69"/>
      <c r="E255" s="69"/>
      <c r="F255" s="85"/>
      <c r="G255" s="69"/>
      <c r="H255" s="5"/>
    </row>
    <row r="256" spans="1:8" s="34" customFormat="1" ht="12.75">
      <c r="A256" s="83"/>
      <c r="B256" s="84"/>
      <c r="C256" s="69"/>
      <c r="D256" s="69"/>
      <c r="E256" s="69"/>
      <c r="F256" s="85"/>
      <c r="G256" s="69"/>
      <c r="H256" s="5"/>
    </row>
    <row r="257" spans="1:8" s="34" customFormat="1" ht="12.75">
      <c r="A257" s="83"/>
      <c r="B257" s="84"/>
      <c r="C257" s="69"/>
      <c r="D257" s="69"/>
      <c r="E257" s="69"/>
      <c r="F257" s="85"/>
      <c r="G257" s="69"/>
      <c r="H257" s="5"/>
    </row>
    <row r="258" spans="1:8" s="34" customFormat="1" ht="12.75">
      <c r="A258" s="83"/>
      <c r="B258" s="84"/>
      <c r="C258" s="69"/>
      <c r="D258" s="69"/>
      <c r="E258" s="69"/>
      <c r="F258" s="85"/>
      <c r="G258" s="69"/>
      <c r="H258" s="5"/>
    </row>
    <row r="259" spans="1:8" s="34" customFormat="1" ht="12.75">
      <c r="A259" s="83"/>
      <c r="B259" s="84"/>
      <c r="C259" s="69"/>
      <c r="D259" s="69"/>
      <c r="E259" s="69"/>
      <c r="F259" s="85"/>
      <c r="G259" s="69"/>
      <c r="H259" s="5"/>
    </row>
    <row r="260" spans="1:8" s="34" customFormat="1" ht="12.75">
      <c r="A260" s="83"/>
      <c r="B260" s="84"/>
      <c r="C260" s="69"/>
      <c r="D260" s="69"/>
      <c r="E260" s="69"/>
      <c r="F260" s="85"/>
      <c r="G260" s="69"/>
      <c r="H260" s="5"/>
    </row>
    <row r="261" spans="1:8" s="34" customFormat="1" ht="12.75">
      <c r="A261" s="83"/>
      <c r="B261" s="84"/>
      <c r="C261" s="69"/>
      <c r="D261" s="69"/>
      <c r="E261" s="69"/>
      <c r="F261" s="85"/>
      <c r="G261" s="69"/>
      <c r="H261" s="5"/>
    </row>
    <row r="262" spans="1:8" s="34" customFormat="1" ht="12.75">
      <c r="A262" s="83"/>
      <c r="B262" s="84"/>
      <c r="C262" s="69"/>
      <c r="D262" s="69"/>
      <c r="E262" s="69"/>
      <c r="F262" s="85"/>
      <c r="G262" s="69"/>
      <c r="H262" s="5"/>
    </row>
    <row r="263" spans="1:8" s="34" customFormat="1" ht="12.75">
      <c r="A263" s="83"/>
      <c r="B263" s="84"/>
      <c r="C263" s="69"/>
      <c r="D263" s="69"/>
      <c r="E263" s="69"/>
      <c r="F263" s="85"/>
      <c r="G263" s="69"/>
      <c r="H263" s="5"/>
    </row>
    <row r="264" spans="1:8" s="34" customFormat="1" ht="12.75">
      <c r="A264" s="83"/>
      <c r="B264" s="84"/>
      <c r="C264" s="69"/>
      <c r="D264" s="69"/>
      <c r="E264" s="69"/>
      <c r="F264" s="85"/>
      <c r="G264" s="69"/>
      <c r="H264" s="5"/>
    </row>
    <row r="265" spans="1:8" s="34" customFormat="1" ht="12.75">
      <c r="A265" s="83"/>
      <c r="B265" s="84"/>
      <c r="C265" s="69"/>
      <c r="D265" s="69"/>
      <c r="E265" s="69"/>
      <c r="F265" s="85"/>
      <c r="G265" s="69"/>
      <c r="H265" s="5"/>
    </row>
    <row r="266" spans="1:8" s="34" customFormat="1" ht="12.75">
      <c r="A266" s="83"/>
      <c r="B266" s="84"/>
      <c r="C266" s="69"/>
      <c r="D266" s="69"/>
      <c r="E266" s="69"/>
      <c r="F266" s="85"/>
      <c r="G266" s="69"/>
      <c r="H266" s="5"/>
    </row>
    <row r="267" spans="1:8" s="34" customFormat="1" ht="12.75">
      <c r="A267" s="83"/>
      <c r="B267" s="84"/>
      <c r="C267" s="69"/>
      <c r="D267" s="69"/>
      <c r="E267" s="69"/>
      <c r="F267" s="85"/>
      <c r="G267" s="69"/>
      <c r="H267" s="5"/>
    </row>
    <row r="268" spans="1:8" s="34" customFormat="1" ht="12.75">
      <c r="A268" s="83"/>
      <c r="B268" s="84"/>
      <c r="C268" s="69"/>
      <c r="D268" s="69"/>
      <c r="E268" s="69"/>
      <c r="F268" s="85"/>
      <c r="G268" s="69"/>
      <c r="H268" s="5"/>
    </row>
    <row r="269" spans="1:8" s="34" customFormat="1" ht="12.75">
      <c r="A269" s="83"/>
      <c r="B269" s="84"/>
      <c r="C269" s="69"/>
      <c r="D269" s="69"/>
      <c r="E269" s="69"/>
      <c r="F269" s="85"/>
      <c r="G269" s="69"/>
      <c r="H269" s="5"/>
    </row>
    <row r="270" spans="1:8" s="34" customFormat="1" ht="12.75">
      <c r="A270" s="83"/>
      <c r="B270" s="84"/>
      <c r="C270" s="69"/>
      <c r="D270" s="69"/>
      <c r="E270" s="69"/>
      <c r="F270" s="85"/>
      <c r="G270" s="69"/>
      <c r="H270" s="5"/>
    </row>
    <row r="271" spans="1:8" s="34" customFormat="1" ht="12.75">
      <c r="A271" s="83"/>
      <c r="B271" s="84"/>
      <c r="C271" s="69"/>
      <c r="D271" s="69"/>
      <c r="E271" s="69"/>
      <c r="F271" s="85"/>
      <c r="G271" s="69"/>
      <c r="H271" s="5"/>
    </row>
    <row r="272" spans="1:8" s="34" customFormat="1" ht="12.75">
      <c r="A272" s="83"/>
      <c r="B272" s="84"/>
      <c r="C272" s="69"/>
      <c r="D272" s="69"/>
      <c r="E272" s="69"/>
      <c r="F272" s="85"/>
      <c r="G272" s="69"/>
      <c r="H272" s="5"/>
    </row>
    <row r="273" spans="1:8" s="34" customFormat="1" ht="12.75">
      <c r="A273" s="83"/>
      <c r="B273" s="84"/>
      <c r="C273" s="69"/>
      <c r="D273" s="69"/>
      <c r="E273" s="69"/>
      <c r="F273" s="85"/>
      <c r="G273" s="69"/>
      <c r="H273" s="5"/>
    </row>
    <row r="274" spans="1:8" s="34" customFormat="1" ht="12.75">
      <c r="A274" s="83"/>
      <c r="B274" s="84"/>
      <c r="C274" s="69"/>
      <c r="D274" s="69"/>
      <c r="E274" s="69"/>
      <c r="F274" s="85"/>
      <c r="G274" s="69"/>
      <c r="H274" s="5"/>
    </row>
    <row r="275" spans="1:8" s="34" customFormat="1" ht="12.75">
      <c r="A275" s="83"/>
      <c r="B275" s="84"/>
      <c r="C275" s="69"/>
      <c r="D275" s="69"/>
      <c r="E275" s="69"/>
      <c r="F275" s="85"/>
      <c r="G275" s="69"/>
      <c r="H275" s="5"/>
    </row>
    <row r="276" spans="1:8" s="34" customFormat="1" ht="12.75">
      <c r="A276" s="1"/>
      <c r="B276" s="2"/>
      <c r="C276" s="3"/>
      <c r="D276" s="3"/>
      <c r="E276" s="3"/>
      <c r="F276" s="4"/>
      <c r="G276" s="3"/>
      <c r="H276" s="5"/>
    </row>
    <row r="277" spans="1:8" s="34" customFormat="1" ht="12.75">
      <c r="A277" s="1"/>
      <c r="B277" s="2"/>
      <c r="C277" s="3"/>
      <c r="D277" s="3"/>
      <c r="E277" s="3"/>
      <c r="F277" s="4"/>
      <c r="G277" s="3"/>
      <c r="H277" s="5"/>
    </row>
    <row r="278" spans="1:8" s="34" customFormat="1" ht="12.75">
      <c r="A278" s="1"/>
      <c r="B278" s="2"/>
      <c r="C278" s="3"/>
      <c r="D278" s="3"/>
      <c r="E278" s="3"/>
      <c r="F278" s="4"/>
      <c r="G278" s="3"/>
      <c r="H278" s="5"/>
    </row>
    <row r="279" spans="1:8" s="34" customFormat="1" ht="12.75">
      <c r="A279" s="1"/>
      <c r="B279" s="2"/>
      <c r="C279" s="3"/>
      <c r="D279" s="3"/>
      <c r="E279" s="3"/>
      <c r="F279" s="4"/>
      <c r="G279" s="3"/>
      <c r="H279" s="5"/>
    </row>
    <row r="280" spans="1:8" s="34" customFormat="1" ht="12.75">
      <c r="A280" s="1"/>
      <c r="B280" s="2"/>
      <c r="C280" s="3"/>
      <c r="D280" s="3"/>
      <c r="E280" s="3"/>
      <c r="F280" s="4"/>
      <c r="G280" s="3"/>
      <c r="H280" s="5"/>
    </row>
    <row r="281" spans="1:8" s="34" customFormat="1" ht="12.75">
      <c r="A281" s="1"/>
      <c r="B281" s="2"/>
      <c r="C281" s="3"/>
      <c r="D281" s="3"/>
      <c r="E281" s="3"/>
      <c r="F281" s="4"/>
      <c r="G281" s="3"/>
      <c r="H281" s="5"/>
    </row>
    <row r="282" spans="1:8" s="34" customFormat="1" ht="12.75">
      <c r="A282" s="1"/>
      <c r="B282" s="2"/>
      <c r="C282" s="3"/>
      <c r="D282" s="3"/>
      <c r="E282" s="3"/>
      <c r="F282" s="4"/>
      <c r="G282" s="3"/>
      <c r="H282" s="5"/>
    </row>
    <row r="283" spans="1:8" s="34" customFormat="1" ht="12.75">
      <c r="A283" s="1"/>
      <c r="B283" s="2"/>
      <c r="C283" s="3"/>
      <c r="D283" s="3"/>
      <c r="E283" s="3"/>
      <c r="F283" s="4"/>
      <c r="G283" s="3"/>
      <c r="H283" s="5"/>
    </row>
    <row r="284" spans="1:8" s="34" customFormat="1" ht="12.75">
      <c r="A284" s="1"/>
      <c r="B284" s="2"/>
      <c r="C284" s="3"/>
      <c r="D284" s="3"/>
      <c r="E284" s="3"/>
      <c r="F284" s="4"/>
      <c r="G284" s="3"/>
      <c r="H284" s="5"/>
    </row>
    <row r="285" spans="1:8" s="34" customFormat="1" ht="12.75">
      <c r="A285" s="1"/>
      <c r="B285" s="2"/>
      <c r="C285" s="3"/>
      <c r="D285" s="3"/>
      <c r="E285" s="3"/>
      <c r="F285" s="4"/>
      <c r="G285" s="3"/>
      <c r="H285" s="5"/>
    </row>
    <row r="286" spans="1:8" s="34" customFormat="1" ht="12.75">
      <c r="A286" s="1"/>
      <c r="B286" s="2"/>
      <c r="C286" s="3"/>
      <c r="D286" s="3"/>
      <c r="E286" s="3"/>
      <c r="F286" s="4"/>
      <c r="G286" s="3"/>
      <c r="H286" s="5"/>
    </row>
    <row r="287" spans="1:8" s="34" customFormat="1" ht="12.75">
      <c r="A287" s="1"/>
      <c r="B287" s="2"/>
      <c r="C287" s="3"/>
      <c r="D287" s="3"/>
      <c r="E287" s="3"/>
      <c r="F287" s="4"/>
      <c r="G287" s="3"/>
      <c r="H287" s="5"/>
    </row>
    <row r="288" spans="1:8" s="34" customFormat="1" ht="12.75">
      <c r="A288" s="1"/>
      <c r="B288" s="2"/>
      <c r="C288" s="3"/>
      <c r="D288" s="3"/>
      <c r="E288" s="3"/>
      <c r="F288" s="4"/>
      <c r="G288" s="3"/>
      <c r="H288" s="5"/>
    </row>
    <row r="289" spans="1:8" s="34" customFormat="1" ht="12.75">
      <c r="A289" s="1"/>
      <c r="B289" s="2"/>
      <c r="C289" s="3"/>
      <c r="D289" s="3"/>
      <c r="E289" s="3"/>
      <c r="F289" s="4"/>
      <c r="G289" s="3"/>
      <c r="H289" s="5"/>
    </row>
  </sheetData>
  <sheetProtection selectLockedCells="1" selectUnlockedCells="1"/>
  <mergeCells count="4">
    <mergeCell ref="F1:H2"/>
    <mergeCell ref="B4:H4"/>
    <mergeCell ref="A10:A184"/>
    <mergeCell ref="A186:A192"/>
  </mergeCells>
  <printOptions/>
  <pageMargins left="0.39375" right="0.39375" top="0.5902777777777778" bottom="0.5902777777777778" header="0.5118055555555555" footer="0.19652777777777777"/>
  <pageSetup fitToHeight="60" fitToWidth="1" horizontalDpi="300" verticalDpi="3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2016-04-20T10:29:31Z</cp:lastPrinted>
  <dcterms:created xsi:type="dcterms:W3CDTF">2016-04-20T10:29:59Z</dcterms:created>
  <dcterms:modified xsi:type="dcterms:W3CDTF">2016-04-21T14:33:00Z</dcterms:modified>
  <cp:category/>
  <cp:version/>
  <cp:contentType/>
  <cp:contentStatus/>
</cp:coreProperties>
</file>