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<sst xmlns="http://schemas.openxmlformats.org/spreadsheetml/2006/main" count="530" uniqueCount="142">
  <si>
    <t>ОБЩЕГОСУДАРСТВЕННЫЕ ВОПРОСЫ</t>
  </si>
  <si>
    <t xml:space="preserve">Выполнение функций органами местного самоуправления  </t>
  </si>
  <si>
    <t>Центральный аппарат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</si>
  <si>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</si>
  <si>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</si>
  <si>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</si>
  <si>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Реализация государственных функций, связанных с общегосударственным управлением</t>
  </si>
  <si>
    <t>Предупреждение и ликвидация последствий чрезвычайных ситуаций, гражданская оборона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</si>
  <si>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</si>
  <si>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</si>
  <si>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</si>
  <si>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Субсидии юридическим лицам  </t>
  </si>
  <si>
    <t>ЖИЛИЩНО-КОММУНАЛЬНОЕ ХОЗЯЙСТВО</t>
  </si>
  <si>
    <t>Бюджетные инвестиции</t>
  </si>
  <si>
    <t>Коммунальное хозяйство</t>
  </si>
  <si>
    <t>Благоустройство</t>
  </si>
  <si>
    <t>Муниципальная  программа"Реконструкция и модернизация контейнерных площадок для сбора твердых бытовых отходов на 2009-2011 годы"</t>
  </si>
  <si>
    <t xml:space="preserve"> Муниципальная программа "Улучшение демографической ситуации в муниципальном образовании город Александров на 2009-2011 годы"</t>
  </si>
  <si>
    <t>ОБРАЗОВАНИЕ</t>
  </si>
  <si>
    <t xml:space="preserve">Общее образование </t>
  </si>
  <si>
    <t>Культура</t>
  </si>
  <si>
    <t>Музеи и постоянные выставки</t>
  </si>
  <si>
    <t>Телевидение и радиовещание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</si>
  <si>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</si>
  <si>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</si>
  <si>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>СОЦИАЛЬНАЯ ПОЛИТИКА</t>
  </si>
  <si>
    <t>Социальное обеспечение населения</t>
  </si>
  <si>
    <t xml:space="preserve">Мероприятия в области социальной политики </t>
  </si>
  <si>
    <t>План 
на 2011 год</t>
  </si>
  <si>
    <t>СРЕДСТВА МАССОВОЙ ИНФОРМАЦИИ</t>
  </si>
  <si>
    <t>013</t>
  </si>
  <si>
    <t>001</t>
  </si>
  <si>
    <t>006</t>
  </si>
  <si>
    <t>003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</si>
  <si>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</si>
  <si>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</si>
  <si>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</si>
  <si>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</si>
  <si>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</si>
  <si>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</si>
  <si>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</si>
  <si>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НАЦИОНАЛЬНАЯ БЕЗОПАСНОСТЬ 
И ПРАВООХРАНИТЕЛЬНАЯ ДЕЯТЕЛЬНОСТЬ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</si>
  <si>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</si>
  <si>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</si>
  <si>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</si>
  <si>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</si>
  <si>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</si>
  <si>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</si>
  <si>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</si>
  <si>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</si>
  <si>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</si>
  <si>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0020400</t>
  </si>
  <si>
    <t>04</t>
  </si>
  <si>
    <t>11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</si>
  <si>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</si>
  <si>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</si>
  <si>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</si>
  <si>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</si>
  <si>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</si>
  <si>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</si>
  <si>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</si>
  <si>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</si>
  <si>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</si>
  <si>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</si>
  <si>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 xml:space="preserve">Муниципальное учреждение "Комитет по культуре города Александрова" </t>
  </si>
  <si>
    <t>Муниципальное учреждение "Комитет по физической культуре и спорту города Александров Владимирской области"</t>
  </si>
  <si>
    <t>ИТОГО РАСХОДОВ</t>
  </si>
  <si>
    <t>4239900</t>
  </si>
  <si>
    <t>08</t>
  </si>
  <si>
    <t>12</t>
  </si>
  <si>
    <t>4829900</t>
  </si>
  <si>
    <t>0929900</t>
  </si>
  <si>
    <t>7951008</t>
  </si>
  <si>
    <t>4439900</t>
  </si>
  <si>
    <t>4429900</t>
  </si>
  <si>
    <t>4419900</t>
  </si>
  <si>
    <t>4409900</t>
  </si>
  <si>
    <t>05</t>
  </si>
  <si>
    <t>7950405</t>
  </si>
  <si>
    <t>7951305</t>
  </si>
  <si>
    <t>7950605</t>
  </si>
  <si>
    <t>4530100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</si>
  <si>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</si>
  <si>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</si>
  <si>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</si>
  <si>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</si>
  <si>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Учреждения физической культуры 
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</si>
  <si>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</si>
  <si>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</si>
  <si>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</si>
  <si>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</si>
  <si>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</si>
  <si>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</si>
  <si>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500</t>
  </si>
  <si>
    <t xml:space="preserve">Учреждения по внешкольной работе 
с детьми </t>
  </si>
  <si>
    <t>из них:</t>
  </si>
  <si>
    <t xml:space="preserve">Библиотеки </t>
  </si>
  <si>
    <t>Театры, концертные и другие организации исполнительских искусств</t>
  </si>
  <si>
    <t>7951905</t>
  </si>
  <si>
    <t>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</si>
  <si>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</si>
  <si>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</si>
  <si>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</si>
  <si>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</si>
  <si>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 xml:space="preserve">МУК ДК "Юбилейный" </t>
  </si>
  <si>
    <t xml:space="preserve">Клуб "Искож" </t>
  </si>
  <si>
    <t>Муниципальная целевая программа "Сохранение и развитие культуры города Александрова на 2011-2013 годы"</t>
  </si>
  <si>
    <t>Совет народных депутатов муниципального образования город Александров Владимирской области</t>
  </si>
  <si>
    <t>к решению Совета народных депутатов муниципального образования 
город Александров</t>
  </si>
  <si>
    <t>Изменение к ведомственной структуре расходов 
бюджета муниципального образования город Александров 
на 2011 год</t>
  </si>
  <si>
    <t xml:space="preserve">
Муниципальное учреждение "Комитет по культуре города Александрова"  
</t>
  </si>
  <si>
    <t>Приложение № 2</t>
  </si>
  <si>
    <t>НАЦИОНАЛЬНАЯ ЭКОНОМИКА</t>
  </si>
  <si>
    <t>5223102</t>
  </si>
  <si>
    <t>Инвестиции по долгосрочной целевой программе "Жилище" 
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</si>
  <si>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Детская школа искусств </t>
  </si>
  <si>
    <t>7952004</t>
  </si>
  <si>
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
(2011-2012 годы)"</t>
  </si>
  <si>
    <t xml:space="preserve">
МУ "ЦФК и СД и Ю "Рекорд" 
</t>
  </si>
  <si>
    <t xml:space="preserve">МУ СДЮСШОР по борьбе самбо и дзюдо </t>
  </si>
  <si>
    <t xml:space="preserve">МУ СДЮСШОР по лыжным гонкам и легкой атлетике им. О.Даниловой </t>
  </si>
  <si>
    <t>7950811</t>
  </si>
  <si>
    <t xml:space="preserve">
Муниципальное учреждение "Комитет по физической культуре и спорту города Александров Владимирской области"</t>
  </si>
  <si>
    <t>079</t>
  </si>
  <si>
    <t>Мероприятия по физической культуре</t>
  </si>
  <si>
    <t>5222302</t>
  </si>
  <si>
    <t>Инвестиции по долгосрочной целевой программе "Чистая вода" 
на территории Владимирской области на 2011-2013 годы</t>
  </si>
  <si>
    <t>Расходы за счет добровольных пожертвований, поступивших на проведение социально-значимых мероприятий</t>
  </si>
  <si>
    <t>Другие вопросы в области социальной политики</t>
  </si>
  <si>
    <t>06</t>
  </si>
  <si>
    <t>резерв на уплату налогов</t>
  </si>
  <si>
    <t>казна</t>
  </si>
  <si>
    <t xml:space="preserve">Парк культуры и отдыха </t>
  </si>
  <si>
    <t xml:space="preserve">ККЗ "Южный" </t>
  </si>
  <si>
    <t xml:space="preserve">Александровский художественный музей </t>
  </si>
  <si>
    <t xml:space="preserve">Музей М.А.Цветаевых </t>
  </si>
  <si>
    <t xml:space="preserve">Централизованная библиотечная система </t>
  </si>
  <si>
    <t xml:space="preserve">МУ "ГАМТД" </t>
  </si>
  <si>
    <t>Инвестиции по долгосрочной целевой программе "Чистая вода" 
на территории Владимирской области на 2011-2013 годы (средства федерального бюджета)</t>
  </si>
  <si>
    <t>1009300</t>
  </si>
  <si>
    <t>Субсидии телерадиокомпаниям и телерадиоорганизациям</t>
  </si>
  <si>
    <t>от 30.11.2011 г. №  71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</si>
</sst>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5"/>
  <sheetViews>
    <sheetView tabSelected="1" zoomScale="110" zoomScaleNormal="110" zoomScalePageLayoutView="0" workbookViewId="0" topLeftCell="A1">
      <selection activeCell="H8" sqref="H8"/>
    </sheetView>
  </sheetViews>
  <sheetFormatPr defaultColWidth="9.140625" defaultRowHeight="12.75"/>
  <cols>
    <col min="1" max="1" width="5.140625" style="1" customWidth="1"/>
    <col min="2" max="2" width="41.28125" style="2" customWidth="1"/>
    <col min="3" max="3" width="7.7109375" style="2" customWidth="1"/>
    <col min="4" max="4" width="7.8515625" style="2" customWidth="1"/>
    <col min="5" max="5" width="10.421875" style="2" customWidth="1"/>
    <col min="6" max="6" width="7.00390625" style="2" customWidth="1"/>
    <col min="7" max="7" width="9.28125" style="2" customWidth="1"/>
    <col min="8" max="16384" width="9.140625" style="2" customWidth="1"/>
  </cols>
  <sheetData>
    <row r="1" spans="3:7" ht="12.75">
      <c r="C1" s="52" t="s">
        <v>111</v>
      </c>
      <c r="D1" s="52"/>
      <c r="E1" s="52"/>
      <c r="F1" s="52"/>
      <c r="G1" s="52"/>
    </row>
    <row r="2" spans="3:7" ht="12.75">
      <c r="C2" s="3"/>
      <c r="D2" s="3"/>
      <c r="E2" s="53" t="s">
        <v>108</v>
      </c>
      <c r="F2" s="53"/>
      <c r="G2" s="53"/>
    </row>
    <row r="3" spans="2:7" ht="24" customHeight="1">
      <c r="B3" s="4"/>
      <c r="C3" s="3"/>
      <c r="D3" s="3"/>
      <c r="E3" s="53"/>
      <c r="F3" s="53"/>
      <c r="G3" s="53"/>
    </row>
    <row r="4" spans="3:7" ht="12.75">
      <c r="C4" s="52" t="s">
        <v>141</v>
      </c>
      <c r="D4" s="52"/>
      <c r="E4" s="52"/>
      <c r="F4" s="52"/>
      <c r="G4" s="52"/>
    </row>
    <row r="6" spans="1:7" s="27" customFormat="1" ht="45.75" customHeight="1">
      <c r="A6" s="54" t="s">
        <v>109</v>
      </c>
      <c r="B6" s="55"/>
      <c r="C6" s="55"/>
      <c r="D6" s="55"/>
      <c r="E6" s="55"/>
      <c r="F6" s="55"/>
      <c r="G6" s="55"/>
    </row>
    <row r="7" ht="12.75">
      <c r="G7" s="5" t="s">
        <v>40</v>
      </c>
    </row>
    <row r="8" spans="1:8" s="22" customFormat="1" ht="129" customHeight="1">
      <c r="A8" s="28" t="s">
        <v>44</v>
      </c>
      <c r="B8" s="29" t="s">
        <v>45</v>
      </c>
      <c r="C8" s="29" t="s">
        <v>46</v>
      </c>
      <c r="D8" s="29" t="s">
        <v>47</v>
      </c>
      <c r="E8" s="29" t="s">
        <v>91</v>
      </c>
      <c r="F8" s="29" t="s">
        <v>90</v>
      </c>
      <c r="G8" s="29" t="s">
        <v>28</v>
      </c>
      <c r="H8" s="30"/>
    </row>
    <row r="9" spans="1:7" s="11" customFormat="1" ht="12.75">
      <c r="A9" s="38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7" s="11" customFormat="1" ht="25.5">
      <c r="A11" s="8">
        <v>703</v>
      </c>
      <c r="B11" s="9" t="s">
        <v>43</v>
      </c>
      <c r="C11" s="10"/>
      <c r="D11" s="10"/>
      <c r="E11" s="10"/>
      <c r="F11" s="10"/>
      <c r="G11" s="45">
        <f>SUM(G12+G24+G30+G36+G52+G63+G71+G75)</f>
        <v>-1494.848</v>
      </c>
    </row>
    <row r="12" spans="1:7" ht="26.25" customHeight="1">
      <c r="A12" s="6"/>
      <c r="B12" s="12" t="s">
        <v>0</v>
      </c>
      <c r="C12" s="13" t="s">
        <v>48</v>
      </c>
      <c r="D12" s="13"/>
      <c r="E12" s="13"/>
      <c r="F12" s="13"/>
      <c r="G12" s="40">
        <f>G13+G16</f>
        <v>-1412.248</v>
      </c>
    </row>
    <row r="13" spans="1:7" s="11" customFormat="1" ht="51">
      <c r="A13" s="8"/>
      <c r="B13" s="9" t="s">
        <v>88</v>
      </c>
      <c r="C13" s="14" t="s">
        <v>48</v>
      </c>
      <c r="D13" s="15" t="s">
        <v>52</v>
      </c>
      <c r="E13" s="15"/>
      <c r="F13" s="15"/>
      <c r="G13" s="39">
        <f>G14</f>
        <v>-486.991</v>
      </c>
    </row>
    <row r="14" spans="1:7" ht="12.75">
      <c r="A14" s="6"/>
      <c r="B14" s="9" t="s">
        <v>2</v>
      </c>
      <c r="C14" s="14" t="s">
        <v>48</v>
      </c>
      <c r="D14" s="14" t="s">
        <v>52</v>
      </c>
      <c r="E14" s="15" t="s">
        <v>51</v>
      </c>
      <c r="F14" s="14"/>
      <c r="G14" s="41">
        <f>SUM(G15)</f>
        <v>-486.991</v>
      </c>
    </row>
    <row r="15" spans="1:7" ht="25.5">
      <c r="A15" s="6"/>
      <c r="B15" s="17" t="s">
        <v>1</v>
      </c>
      <c r="C15" s="14" t="s">
        <v>48</v>
      </c>
      <c r="D15" s="14" t="s">
        <v>52</v>
      </c>
      <c r="E15" s="14" t="s">
        <v>51</v>
      </c>
      <c r="F15" s="15" t="s">
        <v>93</v>
      </c>
      <c r="G15" s="41">
        <v>-486.991</v>
      </c>
    </row>
    <row r="16" spans="1:7" s="11" customFormat="1" ht="12.75">
      <c r="A16" s="8"/>
      <c r="B16" s="9" t="s">
        <v>4</v>
      </c>
      <c r="C16" s="14" t="s">
        <v>48</v>
      </c>
      <c r="D16" s="15" t="s">
        <v>54</v>
      </c>
      <c r="E16" s="15"/>
      <c r="F16" s="15"/>
      <c r="G16" s="39">
        <f>SUM(G17+G19)</f>
        <v>-925.257</v>
      </c>
    </row>
    <row r="17" spans="1:7" ht="38.25">
      <c r="A17" s="6"/>
      <c r="B17" s="9" t="s">
        <v>82</v>
      </c>
      <c r="C17" s="14" t="s">
        <v>48</v>
      </c>
      <c r="D17" s="14" t="s">
        <v>54</v>
      </c>
      <c r="E17" s="15" t="s">
        <v>55</v>
      </c>
      <c r="F17" s="14"/>
      <c r="G17" s="41">
        <f>SUM(G18)</f>
        <v>-670.54</v>
      </c>
    </row>
    <row r="18" spans="1:7" ht="25.5">
      <c r="A18" s="6"/>
      <c r="B18" s="17" t="s">
        <v>5</v>
      </c>
      <c r="C18" s="14" t="s">
        <v>48</v>
      </c>
      <c r="D18" s="14" t="s">
        <v>54</v>
      </c>
      <c r="E18" s="14" t="s">
        <v>55</v>
      </c>
      <c r="F18" s="15" t="s">
        <v>31</v>
      </c>
      <c r="G18" s="41">
        <v>-670.54</v>
      </c>
    </row>
    <row r="19" spans="1:7" ht="50.25" customHeight="1">
      <c r="A19" s="6"/>
      <c r="B19" s="9" t="s">
        <v>38</v>
      </c>
      <c r="C19" s="14" t="s">
        <v>48</v>
      </c>
      <c r="D19" s="14" t="s">
        <v>54</v>
      </c>
      <c r="E19" s="15" t="s">
        <v>56</v>
      </c>
      <c r="F19" s="14"/>
      <c r="G19" s="41">
        <f>SUM(G20)</f>
        <v>-254.717</v>
      </c>
    </row>
    <row r="20" spans="1:7" ht="25.5">
      <c r="A20" s="6"/>
      <c r="B20" s="17" t="s">
        <v>24</v>
      </c>
      <c r="C20" s="14" t="s">
        <v>48</v>
      </c>
      <c r="D20" s="14" t="s">
        <v>54</v>
      </c>
      <c r="E20" s="14" t="s">
        <v>56</v>
      </c>
      <c r="F20" s="15" t="s">
        <v>93</v>
      </c>
      <c r="G20" s="41">
        <v>-254.717</v>
      </c>
    </row>
    <row r="21" spans="1:7" ht="13.5">
      <c r="A21" s="6"/>
      <c r="B21" s="32" t="s">
        <v>95</v>
      </c>
      <c r="C21" s="33"/>
      <c r="D21" s="33"/>
      <c r="E21" s="33"/>
      <c r="F21" s="44"/>
      <c r="G21" s="42"/>
    </row>
    <row r="22" spans="1:7" ht="13.5">
      <c r="A22" s="6"/>
      <c r="B22" s="32" t="s">
        <v>130</v>
      </c>
      <c r="C22" s="33" t="s">
        <v>48</v>
      </c>
      <c r="D22" s="33" t="s">
        <v>54</v>
      </c>
      <c r="E22" s="33" t="s">
        <v>56</v>
      </c>
      <c r="F22" s="44" t="s">
        <v>93</v>
      </c>
      <c r="G22" s="42">
        <v>-190.836</v>
      </c>
    </row>
    <row r="23" spans="1:7" ht="12.75" customHeight="1">
      <c r="A23" s="6"/>
      <c r="B23" s="32" t="s">
        <v>131</v>
      </c>
      <c r="C23" s="33" t="s">
        <v>48</v>
      </c>
      <c r="D23" s="33" t="s">
        <v>54</v>
      </c>
      <c r="E23" s="33" t="s">
        <v>56</v>
      </c>
      <c r="F23" s="44" t="s">
        <v>93</v>
      </c>
      <c r="G23" s="42">
        <v>34.019</v>
      </c>
    </row>
    <row r="24" spans="1:7" ht="44.25" customHeight="1">
      <c r="A24" s="6"/>
      <c r="B24" s="12" t="s">
        <v>41</v>
      </c>
      <c r="C24" s="13" t="s">
        <v>50</v>
      </c>
      <c r="D24" s="13"/>
      <c r="E24" s="13"/>
      <c r="F24" s="13"/>
      <c r="G24" s="49">
        <f>G25</f>
        <v>-106</v>
      </c>
    </row>
    <row r="25" spans="1:7" s="24" customFormat="1" ht="25.5">
      <c r="A25" s="23"/>
      <c r="B25" s="9" t="s">
        <v>7</v>
      </c>
      <c r="C25" s="14" t="s">
        <v>50</v>
      </c>
      <c r="D25" s="15" t="s">
        <v>57</v>
      </c>
      <c r="E25" s="15"/>
      <c r="F25" s="15"/>
      <c r="G25" s="50">
        <f>G26+G28</f>
        <v>-106</v>
      </c>
    </row>
    <row r="26" spans="1:7" ht="38.25">
      <c r="A26" s="6"/>
      <c r="B26" s="9" t="s">
        <v>8</v>
      </c>
      <c r="C26" s="14" t="s">
        <v>50</v>
      </c>
      <c r="D26" s="14" t="s">
        <v>57</v>
      </c>
      <c r="E26" s="15" t="s">
        <v>58</v>
      </c>
      <c r="F26" s="14"/>
      <c r="G26" s="46">
        <f>SUM(G27)</f>
        <v>-60</v>
      </c>
    </row>
    <row r="27" spans="1:7" ht="25.5">
      <c r="A27" s="6"/>
      <c r="B27" s="17" t="s">
        <v>1</v>
      </c>
      <c r="C27" s="14" t="s">
        <v>50</v>
      </c>
      <c r="D27" s="14" t="s">
        <v>57</v>
      </c>
      <c r="E27" s="14" t="s">
        <v>58</v>
      </c>
      <c r="F27" s="15" t="s">
        <v>93</v>
      </c>
      <c r="G27" s="46">
        <v>-60</v>
      </c>
    </row>
    <row r="28" spans="1:7" ht="52.5" customHeight="1">
      <c r="A28" s="6"/>
      <c r="B28" s="9" t="s">
        <v>89</v>
      </c>
      <c r="C28" s="14" t="s">
        <v>50</v>
      </c>
      <c r="D28" s="14" t="s">
        <v>57</v>
      </c>
      <c r="E28" s="15" t="s">
        <v>59</v>
      </c>
      <c r="F28" s="14"/>
      <c r="G28" s="46">
        <f>SUM(G29)</f>
        <v>-46</v>
      </c>
    </row>
    <row r="29" spans="1:7" ht="25.5">
      <c r="A29" s="6"/>
      <c r="B29" s="17" t="s">
        <v>1</v>
      </c>
      <c r="C29" s="14" t="s">
        <v>50</v>
      </c>
      <c r="D29" s="14" t="s">
        <v>57</v>
      </c>
      <c r="E29" s="14" t="s">
        <v>59</v>
      </c>
      <c r="F29" s="15" t="s">
        <v>93</v>
      </c>
      <c r="G29" s="46">
        <v>-46</v>
      </c>
    </row>
    <row r="30" spans="1:7" ht="16.5" customHeight="1">
      <c r="A30" s="6"/>
      <c r="B30" s="12" t="s">
        <v>112</v>
      </c>
      <c r="C30" s="15" t="s">
        <v>52</v>
      </c>
      <c r="D30" s="14"/>
      <c r="E30" s="14"/>
      <c r="F30" s="15"/>
      <c r="G30" s="45">
        <f>SUM(G31)</f>
        <v>-600</v>
      </c>
    </row>
    <row r="31" spans="1:7" ht="25.5">
      <c r="A31" s="6"/>
      <c r="B31" s="9" t="s">
        <v>10</v>
      </c>
      <c r="C31" s="14" t="s">
        <v>52</v>
      </c>
      <c r="D31" s="15" t="s">
        <v>69</v>
      </c>
      <c r="E31" s="14"/>
      <c r="F31" s="15"/>
      <c r="G31" s="45">
        <f>SUM(G32+G34)</f>
        <v>-600</v>
      </c>
    </row>
    <row r="32" spans="1:7" ht="117.75" customHeight="1">
      <c r="A32" s="6"/>
      <c r="B32" s="9" t="s">
        <v>114</v>
      </c>
      <c r="C32" s="14" t="s">
        <v>52</v>
      </c>
      <c r="D32" s="14" t="s">
        <v>69</v>
      </c>
      <c r="E32" s="15" t="s">
        <v>113</v>
      </c>
      <c r="F32" s="15"/>
      <c r="G32" s="46">
        <f>SUM(G33)</f>
        <v>-500</v>
      </c>
    </row>
    <row r="33" spans="1:7" ht="25.5">
      <c r="A33" s="6"/>
      <c r="B33" s="17" t="s">
        <v>24</v>
      </c>
      <c r="C33" s="14" t="s">
        <v>52</v>
      </c>
      <c r="D33" s="14" t="s">
        <v>69</v>
      </c>
      <c r="E33" s="14" t="s">
        <v>113</v>
      </c>
      <c r="F33" s="15" t="s">
        <v>93</v>
      </c>
      <c r="G33" s="46">
        <v>-500</v>
      </c>
    </row>
    <row r="34" spans="1:7" ht="80.25" customHeight="1">
      <c r="A34" s="6"/>
      <c r="B34" s="9" t="s">
        <v>117</v>
      </c>
      <c r="C34" s="14" t="s">
        <v>52</v>
      </c>
      <c r="D34" s="14" t="s">
        <v>69</v>
      </c>
      <c r="E34" s="15" t="s">
        <v>116</v>
      </c>
      <c r="F34" s="15"/>
      <c r="G34" s="46">
        <f>SUM(G35)</f>
        <v>-100</v>
      </c>
    </row>
    <row r="35" spans="1:7" ht="25.5">
      <c r="A35" s="6"/>
      <c r="B35" s="17" t="s">
        <v>1</v>
      </c>
      <c r="C35" s="14" t="s">
        <v>52</v>
      </c>
      <c r="D35" s="14" t="s">
        <v>69</v>
      </c>
      <c r="E35" s="14" t="s">
        <v>116</v>
      </c>
      <c r="F35" s="15" t="s">
        <v>93</v>
      </c>
      <c r="G35" s="46">
        <v>-100</v>
      </c>
    </row>
    <row r="36" spans="1:7" s="20" customFormat="1" ht="12.75">
      <c r="A36" s="19"/>
      <c r="B36" s="12" t="s">
        <v>12</v>
      </c>
      <c r="C36" s="15" t="s">
        <v>77</v>
      </c>
      <c r="D36" s="15"/>
      <c r="E36" s="15"/>
      <c r="F36" s="15"/>
      <c r="G36" s="45">
        <f>G37+G49</f>
        <v>1792.1</v>
      </c>
    </row>
    <row r="37" spans="1:7" s="20" customFormat="1" ht="12.75">
      <c r="A37" s="19"/>
      <c r="B37" s="26" t="s">
        <v>14</v>
      </c>
      <c r="C37" s="14" t="s">
        <v>77</v>
      </c>
      <c r="D37" s="15" t="s">
        <v>49</v>
      </c>
      <c r="E37" s="15"/>
      <c r="F37" s="15"/>
      <c r="G37" s="45">
        <f>G38+G40+G42+G44+G47</f>
        <v>2692.1</v>
      </c>
    </row>
    <row r="38" spans="1:7" s="20" customFormat="1" ht="51">
      <c r="A38" s="19"/>
      <c r="B38" s="26" t="s">
        <v>138</v>
      </c>
      <c r="C38" s="14" t="s">
        <v>77</v>
      </c>
      <c r="D38" s="14" t="s">
        <v>49</v>
      </c>
      <c r="E38" s="15" t="s">
        <v>139</v>
      </c>
      <c r="F38" s="15"/>
      <c r="G38" s="41">
        <f>SUM(G39)</f>
        <v>1185.3</v>
      </c>
    </row>
    <row r="39" spans="1:7" s="20" customFormat="1" ht="12.75">
      <c r="A39" s="19"/>
      <c r="B39" s="17" t="s">
        <v>13</v>
      </c>
      <c r="C39" s="14" t="s">
        <v>77</v>
      </c>
      <c r="D39" s="14" t="s">
        <v>49</v>
      </c>
      <c r="E39" s="14" t="s">
        <v>139</v>
      </c>
      <c r="F39" s="15" t="s">
        <v>33</v>
      </c>
      <c r="G39" s="41">
        <v>1185.3</v>
      </c>
    </row>
    <row r="40" spans="1:7" s="20" customFormat="1" ht="51">
      <c r="A40" s="19"/>
      <c r="B40" s="26" t="s">
        <v>126</v>
      </c>
      <c r="C40" s="14" t="s">
        <v>77</v>
      </c>
      <c r="D40" s="14" t="s">
        <v>49</v>
      </c>
      <c r="E40" s="15" t="s">
        <v>125</v>
      </c>
      <c r="F40" s="15"/>
      <c r="G40" s="46">
        <f>SUM(G41)</f>
        <v>254</v>
      </c>
    </row>
    <row r="41" spans="1:7" s="20" customFormat="1" ht="12.75">
      <c r="A41" s="19"/>
      <c r="B41" s="17" t="s">
        <v>13</v>
      </c>
      <c r="C41" s="14" t="s">
        <v>77</v>
      </c>
      <c r="D41" s="14" t="s">
        <v>49</v>
      </c>
      <c r="E41" s="14" t="s">
        <v>125</v>
      </c>
      <c r="F41" s="15" t="s">
        <v>33</v>
      </c>
      <c r="G41" s="46">
        <v>254</v>
      </c>
    </row>
    <row r="42" spans="1:7" s="20" customFormat="1" ht="92.25" customHeight="1">
      <c r="A42" s="19"/>
      <c r="B42" s="37" t="s">
        <v>99</v>
      </c>
      <c r="C42" s="14" t="s">
        <v>77</v>
      </c>
      <c r="D42" s="14" t="s">
        <v>49</v>
      </c>
      <c r="E42" s="15" t="s">
        <v>98</v>
      </c>
      <c r="F42" s="14"/>
      <c r="G42" s="46">
        <f>G43</f>
        <v>-1050</v>
      </c>
    </row>
    <row r="43" spans="1:7" s="20" customFormat="1" ht="25.5">
      <c r="A43" s="19"/>
      <c r="B43" s="17" t="s">
        <v>1</v>
      </c>
      <c r="C43" s="14" t="s">
        <v>77</v>
      </c>
      <c r="D43" s="14" t="s">
        <v>49</v>
      </c>
      <c r="E43" s="14" t="s">
        <v>98</v>
      </c>
      <c r="F43" s="15" t="s">
        <v>93</v>
      </c>
      <c r="G43" s="46">
        <v>-1050</v>
      </c>
    </row>
    <row r="44" spans="1:7" s="20" customFormat="1" ht="55.5" customHeight="1">
      <c r="A44" s="19"/>
      <c r="B44" s="9" t="s">
        <v>42</v>
      </c>
      <c r="C44" s="36" t="s">
        <v>77</v>
      </c>
      <c r="D44" s="14" t="s">
        <v>49</v>
      </c>
      <c r="E44" s="15" t="s">
        <v>78</v>
      </c>
      <c r="F44" s="14"/>
      <c r="G44" s="46">
        <f>G45+G46</f>
        <v>1050</v>
      </c>
    </row>
    <row r="45" spans="1:7" s="20" customFormat="1" ht="12.75">
      <c r="A45" s="19"/>
      <c r="B45" s="17" t="s">
        <v>13</v>
      </c>
      <c r="C45" s="14" t="s">
        <v>77</v>
      </c>
      <c r="D45" s="14" t="s">
        <v>49</v>
      </c>
      <c r="E45" s="14" t="s">
        <v>78</v>
      </c>
      <c r="F45" s="15" t="s">
        <v>33</v>
      </c>
      <c r="G45" s="51">
        <v>740.24676</v>
      </c>
    </row>
    <row r="46" spans="1:7" s="20" customFormat="1" ht="25.5">
      <c r="A46" s="19"/>
      <c r="B46" s="17" t="s">
        <v>1</v>
      </c>
      <c r="C46" s="14" t="s">
        <v>77</v>
      </c>
      <c r="D46" s="14" t="s">
        <v>49</v>
      </c>
      <c r="E46" s="14" t="s">
        <v>78</v>
      </c>
      <c r="F46" s="15" t="s">
        <v>93</v>
      </c>
      <c r="G46" s="51">
        <v>309.75324</v>
      </c>
    </row>
    <row r="47" spans="1:7" s="20" customFormat="1" ht="75.75" customHeight="1">
      <c r="A47" s="19"/>
      <c r="B47" s="9" t="s">
        <v>39</v>
      </c>
      <c r="C47" s="14" t="s">
        <v>77</v>
      </c>
      <c r="D47" s="14" t="s">
        <v>49</v>
      </c>
      <c r="E47" s="15" t="s">
        <v>79</v>
      </c>
      <c r="F47" s="14"/>
      <c r="G47" s="41">
        <f>G48</f>
        <v>1252.8</v>
      </c>
    </row>
    <row r="48" spans="1:7" s="20" customFormat="1" ht="25.5">
      <c r="A48" s="19"/>
      <c r="B48" s="17" t="s">
        <v>1</v>
      </c>
      <c r="C48" s="14" t="s">
        <v>77</v>
      </c>
      <c r="D48" s="14" t="s">
        <v>49</v>
      </c>
      <c r="E48" s="14" t="s">
        <v>79</v>
      </c>
      <c r="F48" s="15" t="s">
        <v>93</v>
      </c>
      <c r="G48" s="41">
        <v>1252.8</v>
      </c>
    </row>
    <row r="49" spans="1:7" s="20" customFormat="1" ht="12.75">
      <c r="A49" s="19"/>
      <c r="B49" s="26" t="s">
        <v>15</v>
      </c>
      <c r="C49" s="14" t="s">
        <v>77</v>
      </c>
      <c r="D49" s="15" t="s">
        <v>50</v>
      </c>
      <c r="E49" s="15"/>
      <c r="F49" s="15"/>
      <c r="G49" s="45">
        <f>G50</f>
        <v>-900</v>
      </c>
    </row>
    <row r="50" spans="1:7" ht="63" customHeight="1">
      <c r="A50" s="6"/>
      <c r="B50" s="9" t="s">
        <v>16</v>
      </c>
      <c r="C50" s="14" t="s">
        <v>77</v>
      </c>
      <c r="D50" s="14" t="s">
        <v>50</v>
      </c>
      <c r="E50" s="15" t="s">
        <v>80</v>
      </c>
      <c r="F50" s="14"/>
      <c r="G50" s="46">
        <f>G51</f>
        <v>-900</v>
      </c>
    </row>
    <row r="51" spans="1:7" ht="12.75">
      <c r="A51" s="6"/>
      <c r="B51" s="17" t="s">
        <v>13</v>
      </c>
      <c r="C51" s="14" t="s">
        <v>77</v>
      </c>
      <c r="D51" s="14" t="s">
        <v>50</v>
      </c>
      <c r="E51" s="14" t="s">
        <v>80</v>
      </c>
      <c r="F51" s="15" t="s">
        <v>33</v>
      </c>
      <c r="G51" s="46">
        <v>-900</v>
      </c>
    </row>
    <row r="52" spans="1:7" ht="18" customHeight="1">
      <c r="A52" s="6"/>
      <c r="B52" s="12" t="s">
        <v>25</v>
      </c>
      <c r="C52" s="13" t="s">
        <v>61</v>
      </c>
      <c r="D52" s="13"/>
      <c r="E52" s="13"/>
      <c r="F52" s="13"/>
      <c r="G52" s="48">
        <f>G53+G58</f>
        <v>80</v>
      </c>
    </row>
    <row r="53" spans="1:7" s="11" customFormat="1" ht="12.75">
      <c r="A53" s="8"/>
      <c r="B53" s="9" t="s">
        <v>26</v>
      </c>
      <c r="C53" s="14" t="s">
        <v>61</v>
      </c>
      <c r="D53" s="15" t="s">
        <v>50</v>
      </c>
      <c r="E53" s="15"/>
      <c r="F53" s="15"/>
      <c r="G53" s="39">
        <f>G54</f>
        <v>-126.893</v>
      </c>
    </row>
    <row r="54" spans="1:7" ht="24" customHeight="1">
      <c r="A54" s="6"/>
      <c r="B54" s="9" t="s">
        <v>27</v>
      </c>
      <c r="C54" s="14" t="s">
        <v>61</v>
      </c>
      <c r="D54" s="14" t="s">
        <v>50</v>
      </c>
      <c r="E54" s="15" t="s">
        <v>62</v>
      </c>
      <c r="F54" s="14"/>
      <c r="G54" s="41">
        <f>SUM(G55)</f>
        <v>-126.893</v>
      </c>
    </row>
    <row r="55" spans="1:7" s="11" customFormat="1" ht="12.75">
      <c r="A55" s="8"/>
      <c r="B55" s="17" t="s">
        <v>3</v>
      </c>
      <c r="C55" s="14" t="s">
        <v>61</v>
      </c>
      <c r="D55" s="14" t="s">
        <v>50</v>
      </c>
      <c r="E55" s="14" t="s">
        <v>62</v>
      </c>
      <c r="F55" s="15" t="s">
        <v>30</v>
      </c>
      <c r="G55" s="41">
        <v>-126.893</v>
      </c>
    </row>
    <row r="56" spans="1:7" s="11" customFormat="1" ht="12.75">
      <c r="A56" s="8"/>
      <c r="B56" s="32" t="s">
        <v>84</v>
      </c>
      <c r="C56" s="14"/>
      <c r="D56" s="14"/>
      <c r="E56" s="14"/>
      <c r="F56" s="15"/>
      <c r="G56" s="46"/>
    </row>
    <row r="57" spans="1:7" s="11" customFormat="1" ht="38.25">
      <c r="A57" s="8"/>
      <c r="B57" s="32" t="s">
        <v>127</v>
      </c>
      <c r="C57" s="33" t="s">
        <v>61</v>
      </c>
      <c r="D57" s="33" t="s">
        <v>50</v>
      </c>
      <c r="E57" s="33" t="s">
        <v>62</v>
      </c>
      <c r="F57" s="33" t="s">
        <v>30</v>
      </c>
      <c r="G57" s="47">
        <v>-25</v>
      </c>
    </row>
    <row r="58" spans="1:7" s="11" customFormat="1" ht="12.75">
      <c r="A58" s="8"/>
      <c r="B58" s="9" t="s">
        <v>128</v>
      </c>
      <c r="C58" s="14" t="s">
        <v>61</v>
      </c>
      <c r="D58" s="15" t="s">
        <v>129</v>
      </c>
      <c r="E58" s="14"/>
      <c r="F58" s="15"/>
      <c r="G58" s="39">
        <f>SUM(G59)</f>
        <v>206.893</v>
      </c>
    </row>
    <row r="59" spans="1:7" s="11" customFormat="1" ht="12.75">
      <c r="A59" s="8"/>
      <c r="B59" s="9" t="s">
        <v>27</v>
      </c>
      <c r="C59" s="14" t="s">
        <v>61</v>
      </c>
      <c r="D59" s="14" t="s">
        <v>129</v>
      </c>
      <c r="E59" s="15" t="s">
        <v>62</v>
      </c>
      <c r="F59" s="15"/>
      <c r="G59" s="41">
        <f>SUM(G60)</f>
        <v>206.893</v>
      </c>
    </row>
    <row r="60" spans="1:7" s="11" customFormat="1" ht="25.5">
      <c r="A60" s="8"/>
      <c r="B60" s="17" t="s">
        <v>1</v>
      </c>
      <c r="C60" s="14" t="s">
        <v>61</v>
      </c>
      <c r="D60" s="14" t="s">
        <v>129</v>
      </c>
      <c r="E60" s="14" t="s">
        <v>62</v>
      </c>
      <c r="F60" s="15" t="s">
        <v>93</v>
      </c>
      <c r="G60" s="41">
        <v>206.893</v>
      </c>
    </row>
    <row r="61" spans="1:7" s="11" customFormat="1" ht="12.75">
      <c r="A61" s="8"/>
      <c r="B61" s="32" t="s">
        <v>84</v>
      </c>
      <c r="C61" s="14"/>
      <c r="D61" s="14"/>
      <c r="E61" s="14"/>
      <c r="F61" s="15"/>
      <c r="G61" s="41"/>
    </row>
    <row r="62" spans="1:7" s="11" customFormat="1" ht="38.25">
      <c r="A62" s="8"/>
      <c r="B62" s="32" t="s">
        <v>127</v>
      </c>
      <c r="C62" s="33" t="s">
        <v>61</v>
      </c>
      <c r="D62" s="33" t="s">
        <v>129</v>
      </c>
      <c r="E62" s="33" t="s">
        <v>62</v>
      </c>
      <c r="F62" s="33" t="s">
        <v>93</v>
      </c>
      <c r="G62" s="42">
        <v>113</v>
      </c>
    </row>
    <row r="63" spans="1:7" ht="15.75" customHeight="1">
      <c r="A63" s="6"/>
      <c r="B63" s="12" t="s">
        <v>35</v>
      </c>
      <c r="C63" s="13" t="s">
        <v>53</v>
      </c>
      <c r="D63" s="13"/>
      <c r="E63" s="13"/>
      <c r="F63" s="13"/>
      <c r="G63" s="40">
        <f>SUM(G64+G68)</f>
        <v>-788.77</v>
      </c>
    </row>
    <row r="64" spans="1:7" ht="11.25" customHeight="1">
      <c r="A64" s="6"/>
      <c r="B64" s="26" t="s">
        <v>36</v>
      </c>
      <c r="C64" s="14" t="s">
        <v>53</v>
      </c>
      <c r="D64" s="15" t="s">
        <v>48</v>
      </c>
      <c r="E64" s="15"/>
      <c r="F64" s="15"/>
      <c r="G64" s="39">
        <f>SUM(G65)</f>
        <v>-721.67</v>
      </c>
    </row>
    <row r="65" spans="1:7" ht="51">
      <c r="A65" s="6"/>
      <c r="B65" s="26" t="s">
        <v>17</v>
      </c>
      <c r="C65" s="14" t="s">
        <v>53</v>
      </c>
      <c r="D65" s="14" t="s">
        <v>48</v>
      </c>
      <c r="E65" s="15" t="s">
        <v>121</v>
      </c>
      <c r="F65" s="15"/>
      <c r="G65" s="39">
        <f>SUM(G66+G67)</f>
        <v>-721.67</v>
      </c>
    </row>
    <row r="66" spans="1:7" ht="11.25" customHeight="1">
      <c r="A66" s="6"/>
      <c r="B66" s="43" t="s">
        <v>13</v>
      </c>
      <c r="C66" s="14" t="s">
        <v>53</v>
      </c>
      <c r="D66" s="14" t="s">
        <v>48</v>
      </c>
      <c r="E66" s="14" t="s">
        <v>121</v>
      </c>
      <c r="F66" s="15" t="s">
        <v>33</v>
      </c>
      <c r="G66" s="41">
        <v>-920</v>
      </c>
    </row>
    <row r="67" spans="1:7" ht="25.5">
      <c r="A67" s="6"/>
      <c r="B67" s="17" t="s">
        <v>24</v>
      </c>
      <c r="C67" s="14" t="s">
        <v>53</v>
      </c>
      <c r="D67" s="14" t="s">
        <v>48</v>
      </c>
      <c r="E67" s="14" t="s">
        <v>121</v>
      </c>
      <c r="F67" s="15" t="s">
        <v>93</v>
      </c>
      <c r="G67" s="41">
        <v>198.33</v>
      </c>
    </row>
    <row r="68" spans="1:7" ht="12.75">
      <c r="A68" s="6"/>
      <c r="B68" s="9" t="s">
        <v>34</v>
      </c>
      <c r="C68" s="14" t="s">
        <v>53</v>
      </c>
      <c r="D68" s="15" t="s">
        <v>49</v>
      </c>
      <c r="E68" s="15"/>
      <c r="F68" s="15"/>
      <c r="G68" s="39">
        <f>SUM(G69)</f>
        <v>-67.1</v>
      </c>
    </row>
    <row r="69" spans="1:7" ht="25.5">
      <c r="A69" s="6"/>
      <c r="B69" s="9" t="s">
        <v>23</v>
      </c>
      <c r="C69" s="14" t="s">
        <v>53</v>
      </c>
      <c r="D69" s="14" t="s">
        <v>49</v>
      </c>
      <c r="E69" s="15" t="s">
        <v>63</v>
      </c>
      <c r="F69" s="14"/>
      <c r="G69" s="41">
        <f>SUM(G70)</f>
        <v>-67.1</v>
      </c>
    </row>
    <row r="70" spans="1:7" ht="25.5">
      <c r="A70" s="6"/>
      <c r="B70" s="17" t="s">
        <v>24</v>
      </c>
      <c r="C70" s="14" t="s">
        <v>53</v>
      </c>
      <c r="D70" s="14" t="s">
        <v>49</v>
      </c>
      <c r="E70" s="14" t="s">
        <v>63</v>
      </c>
      <c r="F70" s="15" t="s">
        <v>93</v>
      </c>
      <c r="G70" s="41">
        <v>-67.1</v>
      </c>
    </row>
    <row r="71" spans="1:7" ht="27" customHeight="1">
      <c r="A71" s="6"/>
      <c r="B71" s="12" t="s">
        <v>29</v>
      </c>
      <c r="C71" s="15" t="s">
        <v>69</v>
      </c>
      <c r="D71" s="15"/>
      <c r="E71" s="15"/>
      <c r="F71" s="15"/>
      <c r="G71" s="45">
        <v>-198.6</v>
      </c>
    </row>
    <row r="72" spans="1:7" ht="12.75">
      <c r="A72" s="6"/>
      <c r="B72" s="9" t="s">
        <v>22</v>
      </c>
      <c r="C72" s="14" t="s">
        <v>69</v>
      </c>
      <c r="D72" s="15" t="s">
        <v>48</v>
      </c>
      <c r="E72" s="15"/>
      <c r="F72" s="15"/>
      <c r="G72" s="45">
        <v>-198.6</v>
      </c>
    </row>
    <row r="73" spans="1:7" ht="25.5">
      <c r="A73" s="6"/>
      <c r="B73" s="17" t="s">
        <v>140</v>
      </c>
      <c r="C73" s="14" t="s">
        <v>69</v>
      </c>
      <c r="D73" s="14" t="s">
        <v>48</v>
      </c>
      <c r="E73" s="15" t="s">
        <v>81</v>
      </c>
      <c r="F73" s="14"/>
      <c r="G73" s="46">
        <v>-198.6</v>
      </c>
    </row>
    <row r="74" spans="1:7" s="3" customFormat="1" ht="12.75">
      <c r="A74" s="16"/>
      <c r="B74" s="17" t="s">
        <v>11</v>
      </c>
      <c r="C74" s="14" t="s">
        <v>69</v>
      </c>
      <c r="D74" s="14" t="s">
        <v>48</v>
      </c>
      <c r="E74" s="14" t="s">
        <v>81</v>
      </c>
      <c r="F74" s="15" t="s">
        <v>32</v>
      </c>
      <c r="G74" s="46">
        <v>-198.6</v>
      </c>
    </row>
    <row r="75" spans="1:7" ht="40.5" customHeight="1">
      <c r="A75" s="6"/>
      <c r="B75" s="12" t="s">
        <v>100</v>
      </c>
      <c r="C75" s="15" t="s">
        <v>54</v>
      </c>
      <c r="D75" s="14"/>
      <c r="E75" s="14"/>
      <c r="F75" s="15"/>
      <c r="G75" s="39">
        <f>SUM(G76)</f>
        <v>-261.33</v>
      </c>
    </row>
    <row r="76" spans="1:7" ht="38.25" customHeight="1">
      <c r="A76" s="6"/>
      <c r="B76" s="9" t="s">
        <v>101</v>
      </c>
      <c r="C76" s="14" t="s">
        <v>54</v>
      </c>
      <c r="D76" s="15" t="s">
        <v>48</v>
      </c>
      <c r="E76" s="14"/>
      <c r="F76" s="15"/>
      <c r="G76" s="39">
        <f>SUM(G77)</f>
        <v>-261.33</v>
      </c>
    </row>
    <row r="77" spans="1:7" ht="12.75">
      <c r="A77" s="6"/>
      <c r="B77" s="9" t="s">
        <v>102</v>
      </c>
      <c r="C77" s="14" t="s">
        <v>54</v>
      </c>
      <c r="D77" s="14" t="s">
        <v>48</v>
      </c>
      <c r="E77" s="15" t="s">
        <v>103</v>
      </c>
      <c r="F77" s="15"/>
      <c r="G77" s="41">
        <f>SUM(G78)</f>
        <v>-261.33</v>
      </c>
    </row>
    <row r="78" spans="1:7" ht="25.5">
      <c r="A78" s="6"/>
      <c r="B78" s="17" t="s">
        <v>24</v>
      </c>
      <c r="C78" s="14" t="s">
        <v>54</v>
      </c>
      <c r="D78" s="14" t="s">
        <v>48</v>
      </c>
      <c r="E78" s="14" t="s">
        <v>103</v>
      </c>
      <c r="F78" s="15" t="s">
        <v>93</v>
      </c>
      <c r="G78" s="41">
        <v>-261.33</v>
      </c>
    </row>
    <row r="79" spans="1:7" ht="38.25">
      <c r="A79" s="8">
        <v>730</v>
      </c>
      <c r="B79" s="9" t="s">
        <v>107</v>
      </c>
      <c r="C79" s="10"/>
      <c r="D79" s="10"/>
      <c r="E79" s="10"/>
      <c r="F79" s="10"/>
      <c r="G79" s="39">
        <f>SUM(G80)</f>
        <v>4.462</v>
      </c>
    </row>
    <row r="80" spans="1:7" ht="27.75" customHeight="1">
      <c r="A80" s="6"/>
      <c r="B80" s="12" t="s">
        <v>0</v>
      </c>
      <c r="C80" s="13" t="s">
        <v>48</v>
      </c>
      <c r="D80" s="13"/>
      <c r="E80" s="13"/>
      <c r="F80" s="13"/>
      <c r="G80" s="40">
        <f>SUM(G81)</f>
        <v>4.462</v>
      </c>
    </row>
    <row r="81" spans="1:7" ht="51">
      <c r="A81" s="6"/>
      <c r="B81" s="9" t="s">
        <v>87</v>
      </c>
      <c r="C81" s="14" t="s">
        <v>48</v>
      </c>
      <c r="D81" s="15" t="s">
        <v>50</v>
      </c>
      <c r="E81" s="15"/>
      <c r="F81" s="15"/>
      <c r="G81" s="39">
        <f>SUM(G82)</f>
        <v>4.462</v>
      </c>
    </row>
    <row r="82" spans="1:7" ht="12.75">
      <c r="A82" s="6"/>
      <c r="B82" s="9" t="s">
        <v>2</v>
      </c>
      <c r="C82" s="14" t="s">
        <v>48</v>
      </c>
      <c r="D82" s="14" t="s">
        <v>50</v>
      </c>
      <c r="E82" s="15" t="s">
        <v>51</v>
      </c>
      <c r="F82" s="14"/>
      <c r="G82" s="41">
        <f>SUM(G83)</f>
        <v>4.462</v>
      </c>
    </row>
    <row r="83" spans="1:7" ht="25.5">
      <c r="A83" s="6"/>
      <c r="B83" s="17" t="s">
        <v>1</v>
      </c>
      <c r="C83" s="14" t="s">
        <v>48</v>
      </c>
      <c r="D83" s="14" t="s">
        <v>50</v>
      </c>
      <c r="E83" s="14" t="s">
        <v>51</v>
      </c>
      <c r="F83" s="15" t="s">
        <v>93</v>
      </c>
      <c r="G83" s="41">
        <v>4.462</v>
      </c>
    </row>
    <row r="84" spans="1:7" s="11" customFormat="1" ht="27.75" customHeight="1">
      <c r="A84" s="8">
        <v>758</v>
      </c>
      <c r="B84" s="9" t="s">
        <v>64</v>
      </c>
      <c r="C84" s="10"/>
      <c r="D84" s="10"/>
      <c r="E84" s="10"/>
      <c r="F84" s="10"/>
      <c r="G84" s="39">
        <f>SUM(G85+G91+G121)</f>
        <v>-411.59500000000014</v>
      </c>
    </row>
    <row r="85" spans="1:7" ht="18" customHeight="1">
      <c r="A85" s="6"/>
      <c r="B85" s="12" t="s">
        <v>18</v>
      </c>
      <c r="C85" s="13" t="s">
        <v>60</v>
      </c>
      <c r="D85" s="13"/>
      <c r="E85" s="13"/>
      <c r="F85" s="13"/>
      <c r="G85" s="40">
        <f>G86</f>
        <v>566.887</v>
      </c>
    </row>
    <row r="86" spans="1:7" s="20" customFormat="1" ht="12.75">
      <c r="A86" s="19"/>
      <c r="B86" s="9" t="s">
        <v>19</v>
      </c>
      <c r="C86" s="14" t="s">
        <v>60</v>
      </c>
      <c r="D86" s="15" t="s">
        <v>49</v>
      </c>
      <c r="E86" s="15"/>
      <c r="F86" s="15"/>
      <c r="G86" s="39">
        <f>SUM(G87)</f>
        <v>566.887</v>
      </c>
    </row>
    <row r="87" spans="1:7" ht="25.5">
      <c r="A87" s="6"/>
      <c r="B87" s="9" t="s">
        <v>94</v>
      </c>
      <c r="C87" s="14" t="s">
        <v>60</v>
      </c>
      <c r="D87" s="14" t="s">
        <v>49</v>
      </c>
      <c r="E87" s="15" t="s">
        <v>67</v>
      </c>
      <c r="F87" s="14"/>
      <c r="G87" s="41">
        <f>SUM(G88)</f>
        <v>566.887</v>
      </c>
    </row>
    <row r="88" spans="1:7" ht="25.5">
      <c r="A88" s="6"/>
      <c r="B88" s="17" t="s">
        <v>5</v>
      </c>
      <c r="C88" s="14" t="s">
        <v>60</v>
      </c>
      <c r="D88" s="14" t="s">
        <v>49</v>
      </c>
      <c r="E88" s="14" t="s">
        <v>67</v>
      </c>
      <c r="F88" s="15" t="s">
        <v>31</v>
      </c>
      <c r="G88" s="41">
        <f>SUM(G90)</f>
        <v>566.887</v>
      </c>
    </row>
    <row r="89" spans="1:7" ht="12.75">
      <c r="A89" s="6"/>
      <c r="B89" s="32" t="s">
        <v>95</v>
      </c>
      <c r="C89" s="14"/>
      <c r="D89" s="14"/>
      <c r="E89" s="14"/>
      <c r="F89" s="15"/>
      <c r="G89" s="41"/>
    </row>
    <row r="90" spans="1:7" ht="13.5" customHeight="1">
      <c r="A90" s="6"/>
      <c r="B90" s="32" t="s">
        <v>115</v>
      </c>
      <c r="C90" s="33" t="s">
        <v>60</v>
      </c>
      <c r="D90" s="33" t="s">
        <v>49</v>
      </c>
      <c r="E90" s="33" t="s">
        <v>67</v>
      </c>
      <c r="F90" s="33" t="s">
        <v>31</v>
      </c>
      <c r="G90" s="42">
        <v>566.887</v>
      </c>
    </row>
    <row r="91" spans="1:7" s="20" customFormat="1" ht="18.75" customHeight="1">
      <c r="A91" s="19"/>
      <c r="B91" s="12" t="s">
        <v>37</v>
      </c>
      <c r="C91" s="13" t="s">
        <v>68</v>
      </c>
      <c r="D91" s="13"/>
      <c r="E91" s="13"/>
      <c r="F91" s="13"/>
      <c r="G91" s="40">
        <f>G92</f>
        <v>-986.4820000000001</v>
      </c>
    </row>
    <row r="92" spans="1:7" ht="12.75">
      <c r="A92" s="6"/>
      <c r="B92" s="9" t="s">
        <v>20</v>
      </c>
      <c r="C92" s="15" t="s">
        <v>68</v>
      </c>
      <c r="D92" s="15" t="s">
        <v>48</v>
      </c>
      <c r="E92" s="15"/>
      <c r="F92" s="15"/>
      <c r="G92" s="45">
        <f>SUM(G93+G102+G107+G111+G115)</f>
        <v>-986.4820000000001</v>
      </c>
    </row>
    <row r="93" spans="1:7" ht="25.5">
      <c r="A93" s="6"/>
      <c r="B93" s="9" t="s">
        <v>83</v>
      </c>
      <c r="C93" s="14" t="s">
        <v>68</v>
      </c>
      <c r="D93" s="14" t="s">
        <v>48</v>
      </c>
      <c r="E93" s="15" t="s">
        <v>76</v>
      </c>
      <c r="F93" s="14"/>
      <c r="G93" s="41">
        <f>SUM(G94)</f>
        <v>383.19699999999995</v>
      </c>
    </row>
    <row r="94" spans="1:7" ht="25.5">
      <c r="A94" s="6"/>
      <c r="B94" s="17" t="s">
        <v>5</v>
      </c>
      <c r="C94" s="14" t="s">
        <v>68</v>
      </c>
      <c r="D94" s="14" t="s">
        <v>48</v>
      </c>
      <c r="E94" s="14" t="s">
        <v>76</v>
      </c>
      <c r="F94" s="15" t="s">
        <v>31</v>
      </c>
      <c r="G94" s="41">
        <f>SUM(G96:G101)</f>
        <v>383.19699999999995</v>
      </c>
    </row>
    <row r="95" spans="1:7" ht="12.75">
      <c r="A95" s="6"/>
      <c r="B95" s="32" t="s">
        <v>95</v>
      </c>
      <c r="C95" s="33"/>
      <c r="D95" s="33"/>
      <c r="E95" s="33"/>
      <c r="F95" s="33"/>
      <c r="G95" s="42"/>
    </row>
    <row r="96" spans="1:7" ht="12.75" customHeight="1">
      <c r="A96" s="34"/>
      <c r="B96" s="32" t="s">
        <v>105</v>
      </c>
      <c r="C96" s="33" t="s">
        <v>68</v>
      </c>
      <c r="D96" s="33" t="s">
        <v>48</v>
      </c>
      <c r="E96" s="33" t="s">
        <v>76</v>
      </c>
      <c r="F96" s="33" t="s">
        <v>31</v>
      </c>
      <c r="G96" s="42">
        <v>329.5</v>
      </c>
    </row>
    <row r="97" spans="1:7" ht="12.75">
      <c r="A97" s="34"/>
      <c r="B97" s="32" t="s">
        <v>132</v>
      </c>
      <c r="C97" s="33" t="s">
        <v>68</v>
      </c>
      <c r="D97" s="33" t="s">
        <v>48</v>
      </c>
      <c r="E97" s="33" t="s">
        <v>76</v>
      </c>
      <c r="F97" s="33" t="s">
        <v>31</v>
      </c>
      <c r="G97" s="42">
        <v>0.041</v>
      </c>
    </row>
    <row r="98" spans="1:7" ht="12.75">
      <c r="A98" s="34"/>
      <c r="B98" s="32" t="s">
        <v>133</v>
      </c>
      <c r="C98" s="33" t="s">
        <v>68</v>
      </c>
      <c r="D98" s="33" t="s">
        <v>48</v>
      </c>
      <c r="E98" s="33" t="s">
        <v>76</v>
      </c>
      <c r="F98" s="33" t="s">
        <v>31</v>
      </c>
      <c r="G98" s="42">
        <v>20.856</v>
      </c>
    </row>
    <row r="99" spans="1:7" ht="12.75">
      <c r="A99" s="34"/>
      <c r="B99" s="32" t="s">
        <v>104</v>
      </c>
      <c r="C99" s="33" t="s">
        <v>68</v>
      </c>
      <c r="D99" s="33" t="s">
        <v>48</v>
      </c>
      <c r="E99" s="33" t="s">
        <v>76</v>
      </c>
      <c r="F99" s="33" t="s">
        <v>31</v>
      </c>
      <c r="G99" s="42">
        <v>13.395</v>
      </c>
    </row>
    <row r="100" spans="1:7" ht="28.5" customHeight="1">
      <c r="A100" s="34"/>
      <c r="B100" s="32" t="s">
        <v>110</v>
      </c>
      <c r="C100" s="33" t="s">
        <v>68</v>
      </c>
      <c r="D100" s="33" t="s">
        <v>48</v>
      </c>
      <c r="E100" s="33" t="s">
        <v>76</v>
      </c>
      <c r="F100" s="33" t="s">
        <v>31</v>
      </c>
      <c r="G100" s="42">
        <v>2.205</v>
      </c>
    </row>
    <row r="101" spans="1:7" ht="38.25">
      <c r="A101" s="34"/>
      <c r="B101" s="32" t="s">
        <v>85</v>
      </c>
      <c r="C101" s="33" t="s">
        <v>68</v>
      </c>
      <c r="D101" s="33" t="s">
        <v>48</v>
      </c>
      <c r="E101" s="33" t="s">
        <v>76</v>
      </c>
      <c r="F101" s="33" t="s">
        <v>31</v>
      </c>
      <c r="G101" s="42">
        <v>17.2</v>
      </c>
    </row>
    <row r="102" spans="1:7" ht="12.75">
      <c r="A102" s="34"/>
      <c r="B102" s="9" t="s">
        <v>21</v>
      </c>
      <c r="C102" s="14" t="s">
        <v>68</v>
      </c>
      <c r="D102" s="14" t="s">
        <v>48</v>
      </c>
      <c r="E102" s="15" t="s">
        <v>75</v>
      </c>
      <c r="F102" s="14"/>
      <c r="G102" s="41">
        <f>SUM(G103)</f>
        <v>39.522</v>
      </c>
    </row>
    <row r="103" spans="1:7" ht="25.5">
      <c r="A103" s="6"/>
      <c r="B103" s="17" t="s">
        <v>5</v>
      </c>
      <c r="C103" s="14" t="s">
        <v>68</v>
      </c>
      <c r="D103" s="14" t="s">
        <v>48</v>
      </c>
      <c r="E103" s="14" t="s">
        <v>75</v>
      </c>
      <c r="F103" s="15" t="s">
        <v>31</v>
      </c>
      <c r="G103" s="41">
        <f>SUM(G105:G106)</f>
        <v>39.522</v>
      </c>
    </row>
    <row r="104" spans="1:7" ht="12.75">
      <c r="A104" s="34"/>
      <c r="B104" s="32" t="s">
        <v>95</v>
      </c>
      <c r="C104" s="33"/>
      <c r="D104" s="33"/>
      <c r="E104" s="33"/>
      <c r="F104" s="33"/>
      <c r="G104" s="42"/>
    </row>
    <row r="105" spans="1:7" ht="12.75">
      <c r="A105" s="34"/>
      <c r="B105" s="32" t="s">
        <v>134</v>
      </c>
      <c r="C105" s="33" t="s">
        <v>68</v>
      </c>
      <c r="D105" s="33" t="s">
        <v>48</v>
      </c>
      <c r="E105" s="33" t="s">
        <v>75</v>
      </c>
      <c r="F105" s="33" t="s">
        <v>31</v>
      </c>
      <c r="G105" s="42">
        <v>29.272</v>
      </c>
    </row>
    <row r="106" spans="1:7" ht="12.75">
      <c r="A106" s="34"/>
      <c r="B106" s="32" t="s">
        <v>135</v>
      </c>
      <c r="C106" s="33" t="s">
        <v>68</v>
      </c>
      <c r="D106" s="33" t="s">
        <v>48</v>
      </c>
      <c r="E106" s="33" t="s">
        <v>75</v>
      </c>
      <c r="F106" s="33" t="s">
        <v>31</v>
      </c>
      <c r="G106" s="42">
        <v>10.25</v>
      </c>
    </row>
    <row r="107" spans="1:7" ht="14.25" customHeight="1">
      <c r="A107" s="6"/>
      <c r="B107" s="11" t="s">
        <v>96</v>
      </c>
      <c r="C107" s="14" t="s">
        <v>68</v>
      </c>
      <c r="D107" s="14" t="s">
        <v>48</v>
      </c>
      <c r="E107" s="15" t="s">
        <v>74</v>
      </c>
      <c r="F107" s="14"/>
      <c r="G107" s="41">
        <f>SUM(G108)</f>
        <v>89.592</v>
      </c>
    </row>
    <row r="108" spans="1:7" s="11" customFormat="1" ht="25.5">
      <c r="A108" s="8"/>
      <c r="B108" s="17" t="s">
        <v>5</v>
      </c>
      <c r="C108" s="14" t="s">
        <v>68</v>
      </c>
      <c r="D108" s="14" t="s">
        <v>48</v>
      </c>
      <c r="E108" s="14" t="s">
        <v>74</v>
      </c>
      <c r="F108" s="15" t="s">
        <v>31</v>
      </c>
      <c r="G108" s="41">
        <f>SUM(G110)</f>
        <v>89.592</v>
      </c>
    </row>
    <row r="109" spans="1:7" s="11" customFormat="1" ht="12.75">
      <c r="A109" s="8"/>
      <c r="B109" s="32" t="s">
        <v>95</v>
      </c>
      <c r="C109" s="14"/>
      <c r="D109" s="14"/>
      <c r="E109" s="14"/>
      <c r="F109" s="15"/>
      <c r="G109" s="41"/>
    </row>
    <row r="110" spans="1:7" s="11" customFormat="1" ht="26.25" customHeight="1">
      <c r="A110" s="8"/>
      <c r="B110" s="32" t="s">
        <v>136</v>
      </c>
      <c r="C110" s="33" t="s">
        <v>68</v>
      </c>
      <c r="D110" s="33" t="s">
        <v>48</v>
      </c>
      <c r="E110" s="33" t="s">
        <v>74</v>
      </c>
      <c r="F110" s="33" t="s">
        <v>31</v>
      </c>
      <c r="G110" s="42">
        <v>89.592</v>
      </c>
    </row>
    <row r="111" spans="1:7" ht="26.25" customHeight="1">
      <c r="A111" s="6"/>
      <c r="B111" s="35" t="s">
        <v>97</v>
      </c>
      <c r="C111" s="14" t="s">
        <v>68</v>
      </c>
      <c r="D111" s="14" t="s">
        <v>48</v>
      </c>
      <c r="E111" s="15" t="s">
        <v>73</v>
      </c>
      <c r="F111" s="14"/>
      <c r="G111" s="41">
        <f>SUM(G112)</f>
        <v>1.207</v>
      </c>
    </row>
    <row r="112" spans="1:7" ht="25.5">
      <c r="A112" s="6"/>
      <c r="B112" s="17" t="s">
        <v>5</v>
      </c>
      <c r="C112" s="14" t="s">
        <v>68</v>
      </c>
      <c r="D112" s="14" t="s">
        <v>48</v>
      </c>
      <c r="E112" s="14" t="s">
        <v>73</v>
      </c>
      <c r="F112" s="15" t="s">
        <v>31</v>
      </c>
      <c r="G112" s="41">
        <f>SUM(G114)</f>
        <v>1.207</v>
      </c>
    </row>
    <row r="113" spans="1:7" ht="12.75">
      <c r="A113" s="6"/>
      <c r="B113" s="32" t="s">
        <v>95</v>
      </c>
      <c r="C113" s="14"/>
      <c r="D113" s="14"/>
      <c r="E113" s="14"/>
      <c r="F113" s="15"/>
      <c r="G113" s="41"/>
    </row>
    <row r="114" spans="1:7" ht="12.75">
      <c r="A114" s="6"/>
      <c r="B114" s="32" t="s">
        <v>137</v>
      </c>
      <c r="C114" s="33" t="s">
        <v>68</v>
      </c>
      <c r="D114" s="33" t="s">
        <v>48</v>
      </c>
      <c r="E114" s="33" t="s">
        <v>73</v>
      </c>
      <c r="F114" s="33" t="s">
        <v>31</v>
      </c>
      <c r="G114" s="42">
        <v>1.207</v>
      </c>
    </row>
    <row r="115" spans="1:7" ht="50.25" customHeight="1">
      <c r="A115" s="6"/>
      <c r="B115" s="9" t="s">
        <v>106</v>
      </c>
      <c r="C115" s="14" t="s">
        <v>68</v>
      </c>
      <c r="D115" s="14" t="s">
        <v>48</v>
      </c>
      <c r="E115" s="15" t="s">
        <v>72</v>
      </c>
      <c r="F115" s="14"/>
      <c r="G115" s="46">
        <f>SUM(G116)</f>
        <v>-1500</v>
      </c>
    </row>
    <row r="116" spans="1:7" ht="25.5">
      <c r="A116" s="6"/>
      <c r="B116" s="17" t="s">
        <v>5</v>
      </c>
      <c r="C116" s="14" t="s">
        <v>68</v>
      </c>
      <c r="D116" s="14" t="s">
        <v>48</v>
      </c>
      <c r="E116" s="14" t="s">
        <v>72</v>
      </c>
      <c r="F116" s="15" t="s">
        <v>31</v>
      </c>
      <c r="G116" s="46">
        <f>SUM(G118:G120)</f>
        <v>-1500</v>
      </c>
    </row>
    <row r="117" spans="1:7" ht="12.75">
      <c r="A117" s="6"/>
      <c r="B117" s="32" t="s">
        <v>84</v>
      </c>
      <c r="C117" s="14"/>
      <c r="D117" s="14"/>
      <c r="E117" s="14"/>
      <c r="F117" s="15"/>
      <c r="G117" s="46"/>
    </row>
    <row r="118" spans="1:7" ht="12.75">
      <c r="A118" s="6"/>
      <c r="B118" s="32" t="s">
        <v>105</v>
      </c>
      <c r="C118" s="33" t="s">
        <v>68</v>
      </c>
      <c r="D118" s="33" t="s">
        <v>48</v>
      </c>
      <c r="E118" s="33" t="s">
        <v>72</v>
      </c>
      <c r="F118" s="33" t="s">
        <v>31</v>
      </c>
      <c r="G118" s="47">
        <v>150</v>
      </c>
    </row>
    <row r="119" spans="1:7" ht="12.75">
      <c r="A119" s="6"/>
      <c r="B119" s="32" t="s">
        <v>104</v>
      </c>
      <c r="C119" s="33" t="s">
        <v>68</v>
      </c>
      <c r="D119" s="33" t="s">
        <v>48</v>
      </c>
      <c r="E119" s="33" t="s">
        <v>72</v>
      </c>
      <c r="F119" s="33" t="s">
        <v>31</v>
      </c>
      <c r="G119" s="47">
        <v>-1850</v>
      </c>
    </row>
    <row r="120" spans="1:7" ht="28.5" customHeight="1">
      <c r="A120" s="6"/>
      <c r="B120" s="32" t="s">
        <v>110</v>
      </c>
      <c r="C120" s="33" t="s">
        <v>68</v>
      </c>
      <c r="D120" s="33" t="s">
        <v>48</v>
      </c>
      <c r="E120" s="33" t="s">
        <v>72</v>
      </c>
      <c r="F120" s="33" t="s">
        <v>31</v>
      </c>
      <c r="G120" s="47">
        <v>200</v>
      </c>
    </row>
    <row r="121" spans="1:7" s="11" customFormat="1" ht="14.25" customHeight="1">
      <c r="A121" s="8"/>
      <c r="B121" s="12" t="s">
        <v>25</v>
      </c>
      <c r="C121" s="15" t="s">
        <v>61</v>
      </c>
      <c r="D121" s="15"/>
      <c r="E121" s="15"/>
      <c r="F121" s="15"/>
      <c r="G121" s="45">
        <f>SUM(G122)</f>
        <v>8</v>
      </c>
    </row>
    <row r="122" spans="1:7" ht="12.75">
      <c r="A122" s="6"/>
      <c r="B122" s="9" t="s">
        <v>128</v>
      </c>
      <c r="C122" s="14" t="s">
        <v>61</v>
      </c>
      <c r="D122" s="15" t="s">
        <v>129</v>
      </c>
      <c r="E122" s="14"/>
      <c r="F122" s="14"/>
      <c r="G122" s="46">
        <f>SUM(G123)</f>
        <v>8</v>
      </c>
    </row>
    <row r="123" spans="1:7" ht="12.75">
      <c r="A123" s="6"/>
      <c r="B123" s="9" t="s">
        <v>27</v>
      </c>
      <c r="C123" s="14" t="s">
        <v>61</v>
      </c>
      <c r="D123" s="14" t="s">
        <v>129</v>
      </c>
      <c r="E123" s="15" t="s">
        <v>62</v>
      </c>
      <c r="F123" s="14"/>
      <c r="G123" s="46">
        <f>SUM(G124)</f>
        <v>8</v>
      </c>
    </row>
    <row r="124" spans="1:7" ht="25.5">
      <c r="A124" s="6"/>
      <c r="B124" s="17" t="s">
        <v>1</v>
      </c>
      <c r="C124" s="14" t="s">
        <v>61</v>
      </c>
      <c r="D124" s="14" t="s">
        <v>129</v>
      </c>
      <c r="E124" s="14" t="s">
        <v>62</v>
      </c>
      <c r="F124" s="15" t="s">
        <v>93</v>
      </c>
      <c r="G124" s="46">
        <v>8</v>
      </c>
    </row>
    <row r="125" spans="1:7" ht="41.25" customHeight="1">
      <c r="A125" s="8">
        <v>767</v>
      </c>
      <c r="B125" s="9" t="s">
        <v>122</v>
      </c>
      <c r="C125" s="18"/>
      <c r="D125" s="18"/>
      <c r="E125" s="18"/>
      <c r="F125" s="18"/>
      <c r="G125" s="39">
        <f>SUM(G126+G130)</f>
        <v>3538.3680000000004</v>
      </c>
    </row>
    <row r="126" spans="1:7" ht="18.75" customHeight="1">
      <c r="A126" s="6"/>
      <c r="B126" s="12" t="s">
        <v>9</v>
      </c>
      <c r="C126" s="13" t="s">
        <v>52</v>
      </c>
      <c r="D126" s="13"/>
      <c r="E126" s="13"/>
      <c r="F126" s="13"/>
      <c r="G126" s="40">
        <f>G127</f>
        <v>133.74</v>
      </c>
    </row>
    <row r="127" spans="1:7" s="20" customFormat="1" ht="25.5">
      <c r="A127" s="19"/>
      <c r="B127" s="9" t="s">
        <v>10</v>
      </c>
      <c r="C127" s="14" t="s">
        <v>52</v>
      </c>
      <c r="D127" s="15" t="s">
        <v>69</v>
      </c>
      <c r="E127" s="15"/>
      <c r="F127" s="15"/>
      <c r="G127" s="39">
        <f>SUM(G128)</f>
        <v>133.74</v>
      </c>
    </row>
    <row r="128" spans="1:7" ht="38.25">
      <c r="A128" s="6"/>
      <c r="B128" s="9" t="s">
        <v>6</v>
      </c>
      <c r="C128" s="14" t="s">
        <v>52</v>
      </c>
      <c r="D128" s="14" t="s">
        <v>69</v>
      </c>
      <c r="E128" s="15" t="s">
        <v>71</v>
      </c>
      <c r="F128" s="14"/>
      <c r="G128" s="41">
        <f>SUM(G129)</f>
        <v>133.74</v>
      </c>
    </row>
    <row r="129" spans="1:7" ht="25.5">
      <c r="A129" s="6"/>
      <c r="B129" s="17" t="s">
        <v>5</v>
      </c>
      <c r="C129" s="14" t="s">
        <v>52</v>
      </c>
      <c r="D129" s="14" t="s">
        <v>69</v>
      </c>
      <c r="E129" s="14" t="s">
        <v>71</v>
      </c>
      <c r="F129" s="15" t="s">
        <v>31</v>
      </c>
      <c r="G129" s="41">
        <v>133.74</v>
      </c>
    </row>
    <row r="130" spans="1:7" ht="19.5" customHeight="1">
      <c r="A130" s="6"/>
      <c r="B130" s="12" t="s">
        <v>35</v>
      </c>
      <c r="C130" s="13" t="s">
        <v>53</v>
      </c>
      <c r="D130" s="13"/>
      <c r="E130" s="13"/>
      <c r="F130" s="13"/>
      <c r="G130" s="40">
        <f>G131+G139+G144</f>
        <v>3404.6280000000006</v>
      </c>
    </row>
    <row r="131" spans="1:7" s="3" customFormat="1" ht="12.75">
      <c r="A131" s="16"/>
      <c r="B131" s="9" t="s">
        <v>36</v>
      </c>
      <c r="C131" s="14" t="s">
        <v>53</v>
      </c>
      <c r="D131" s="15" t="s">
        <v>48</v>
      </c>
      <c r="E131" s="15"/>
      <c r="F131" s="15"/>
      <c r="G131" s="39">
        <f>SUM(G132+G137)</f>
        <v>4020.558</v>
      </c>
    </row>
    <row r="132" spans="1:7" ht="25.5">
      <c r="A132" s="6"/>
      <c r="B132" s="9" t="s">
        <v>86</v>
      </c>
      <c r="C132" s="14" t="s">
        <v>53</v>
      </c>
      <c r="D132" s="14" t="s">
        <v>48</v>
      </c>
      <c r="E132" s="15" t="s">
        <v>70</v>
      </c>
      <c r="F132" s="14"/>
      <c r="G132" s="41">
        <f>SUM(G133)</f>
        <v>3100.558</v>
      </c>
    </row>
    <row r="133" spans="1:7" ht="25.5">
      <c r="A133" s="6"/>
      <c r="B133" s="17" t="s">
        <v>5</v>
      </c>
      <c r="C133" s="14" t="s">
        <v>53</v>
      </c>
      <c r="D133" s="14" t="s">
        <v>48</v>
      </c>
      <c r="E133" s="14" t="s">
        <v>70</v>
      </c>
      <c r="F133" s="15" t="s">
        <v>31</v>
      </c>
      <c r="G133" s="41">
        <f>SUM(G135:G136)</f>
        <v>3100.558</v>
      </c>
    </row>
    <row r="134" spans="1:7" ht="12.75">
      <c r="A134" s="34"/>
      <c r="B134" s="32" t="s">
        <v>95</v>
      </c>
      <c r="C134" s="33"/>
      <c r="D134" s="33"/>
      <c r="E134" s="33"/>
      <c r="F134" s="33"/>
      <c r="G134" s="42"/>
    </row>
    <row r="135" spans="1:7" ht="14.25" customHeight="1">
      <c r="A135" s="34"/>
      <c r="B135" s="32" t="s">
        <v>118</v>
      </c>
      <c r="C135" s="33" t="s">
        <v>53</v>
      </c>
      <c r="D135" s="33" t="s">
        <v>48</v>
      </c>
      <c r="E135" s="33" t="s">
        <v>70</v>
      </c>
      <c r="F135" s="33" t="s">
        <v>31</v>
      </c>
      <c r="G135" s="42">
        <v>3100.476</v>
      </c>
    </row>
    <row r="136" spans="1:7" ht="38.25">
      <c r="A136" s="34"/>
      <c r="B136" s="32" t="s">
        <v>65</v>
      </c>
      <c r="C136" s="33" t="s">
        <v>53</v>
      </c>
      <c r="D136" s="33" t="s">
        <v>48</v>
      </c>
      <c r="E136" s="33" t="s">
        <v>70</v>
      </c>
      <c r="F136" s="33" t="s">
        <v>31</v>
      </c>
      <c r="G136" s="42">
        <v>0.082</v>
      </c>
    </row>
    <row r="137" spans="1:7" ht="51">
      <c r="A137" s="6"/>
      <c r="B137" s="26" t="s">
        <v>17</v>
      </c>
      <c r="C137" s="14" t="s">
        <v>53</v>
      </c>
      <c r="D137" s="14" t="s">
        <v>48</v>
      </c>
      <c r="E137" s="15" t="s">
        <v>121</v>
      </c>
      <c r="F137" s="15"/>
      <c r="G137" s="45">
        <f>SUM(G138)</f>
        <v>920</v>
      </c>
    </row>
    <row r="138" spans="1:7" ht="11.25" customHeight="1">
      <c r="A138" s="6"/>
      <c r="B138" s="43" t="s">
        <v>13</v>
      </c>
      <c r="C138" s="14" t="s">
        <v>53</v>
      </c>
      <c r="D138" s="14" t="s">
        <v>48</v>
      </c>
      <c r="E138" s="14" t="s">
        <v>121</v>
      </c>
      <c r="F138" s="15" t="s">
        <v>33</v>
      </c>
      <c r="G138" s="46">
        <v>920</v>
      </c>
    </row>
    <row r="139" spans="1:7" ht="12.75">
      <c r="A139" s="6"/>
      <c r="B139" s="9" t="s">
        <v>34</v>
      </c>
      <c r="C139" s="14" t="s">
        <v>53</v>
      </c>
      <c r="D139" s="15" t="s">
        <v>49</v>
      </c>
      <c r="E139" s="15"/>
      <c r="F139" s="15"/>
      <c r="G139" s="39">
        <f>SUM(G140)</f>
        <v>155.1</v>
      </c>
    </row>
    <row r="140" spans="1:7" ht="25.5">
      <c r="A140" s="6"/>
      <c r="B140" s="9" t="s">
        <v>23</v>
      </c>
      <c r="C140" s="14" t="s">
        <v>53</v>
      </c>
      <c r="D140" s="14" t="s">
        <v>49</v>
      </c>
      <c r="E140" s="15" t="s">
        <v>63</v>
      </c>
      <c r="F140" s="14"/>
      <c r="G140" s="41">
        <f>SUM(G141)</f>
        <v>155.1</v>
      </c>
    </row>
    <row r="141" spans="1:7" ht="12.75">
      <c r="A141" s="6"/>
      <c r="B141" s="17" t="s">
        <v>124</v>
      </c>
      <c r="C141" s="14" t="s">
        <v>53</v>
      </c>
      <c r="D141" s="14" t="s">
        <v>49</v>
      </c>
      <c r="E141" s="14" t="s">
        <v>63</v>
      </c>
      <c r="F141" s="15" t="s">
        <v>123</v>
      </c>
      <c r="G141" s="41">
        <v>155.1</v>
      </c>
    </row>
    <row r="142" spans="1:7" s="11" customFormat="1" ht="12.75">
      <c r="A142" s="8"/>
      <c r="B142" s="32" t="s">
        <v>84</v>
      </c>
      <c r="C142" s="14"/>
      <c r="D142" s="14"/>
      <c r="E142" s="14"/>
      <c r="F142" s="15"/>
      <c r="G142" s="41"/>
    </row>
    <row r="143" spans="1:7" s="11" customFormat="1" ht="38.25">
      <c r="A143" s="8"/>
      <c r="B143" s="32" t="s">
        <v>127</v>
      </c>
      <c r="C143" s="33" t="s">
        <v>53</v>
      </c>
      <c r="D143" s="33" t="s">
        <v>49</v>
      </c>
      <c r="E143" s="33" t="s">
        <v>63</v>
      </c>
      <c r="F143" s="33" t="s">
        <v>123</v>
      </c>
      <c r="G143" s="42">
        <v>25</v>
      </c>
    </row>
    <row r="144" spans="1:7" ht="12.75">
      <c r="A144" s="34"/>
      <c r="B144" s="9" t="s">
        <v>92</v>
      </c>
      <c r="C144" s="14" t="s">
        <v>53</v>
      </c>
      <c r="D144" s="15" t="s">
        <v>50</v>
      </c>
      <c r="E144" s="14"/>
      <c r="F144" s="14"/>
      <c r="G144" s="41">
        <f>SUM(G145)</f>
        <v>-771.03</v>
      </c>
    </row>
    <row r="145" spans="1:7" ht="25.5">
      <c r="A145" s="34"/>
      <c r="B145" s="9" t="s">
        <v>86</v>
      </c>
      <c r="C145" s="14" t="s">
        <v>53</v>
      </c>
      <c r="D145" s="14" t="s">
        <v>50</v>
      </c>
      <c r="E145" s="15" t="s">
        <v>70</v>
      </c>
      <c r="F145" s="14"/>
      <c r="G145" s="41">
        <f>SUM(G146)</f>
        <v>-771.03</v>
      </c>
    </row>
    <row r="146" spans="1:7" ht="25.5">
      <c r="A146" s="34"/>
      <c r="B146" s="17" t="s">
        <v>5</v>
      </c>
      <c r="C146" s="14" t="s">
        <v>53</v>
      </c>
      <c r="D146" s="14" t="s">
        <v>50</v>
      </c>
      <c r="E146" s="14" t="s">
        <v>70</v>
      </c>
      <c r="F146" s="15" t="s">
        <v>31</v>
      </c>
      <c r="G146" s="41">
        <f>SUM(G148:G149)</f>
        <v>-771.03</v>
      </c>
    </row>
    <row r="147" spans="1:7" ht="12.75">
      <c r="A147" s="34"/>
      <c r="B147" s="32" t="s">
        <v>95</v>
      </c>
      <c r="C147" s="14"/>
      <c r="D147" s="14"/>
      <c r="E147" s="14"/>
      <c r="F147" s="15"/>
      <c r="G147" s="41"/>
    </row>
    <row r="148" spans="1:7" ht="12.75">
      <c r="A148" s="34"/>
      <c r="B148" s="32" t="s">
        <v>119</v>
      </c>
      <c r="C148" s="33" t="s">
        <v>53</v>
      </c>
      <c r="D148" s="33" t="s">
        <v>50</v>
      </c>
      <c r="E148" s="33" t="s">
        <v>70</v>
      </c>
      <c r="F148" s="33" t="s">
        <v>31</v>
      </c>
      <c r="G148" s="42">
        <v>-366.956</v>
      </c>
    </row>
    <row r="149" spans="1:7" ht="25.5">
      <c r="A149" s="34"/>
      <c r="B149" s="32" t="s">
        <v>120</v>
      </c>
      <c r="C149" s="33" t="s">
        <v>53</v>
      </c>
      <c r="D149" s="33" t="s">
        <v>50</v>
      </c>
      <c r="E149" s="33" t="s">
        <v>70</v>
      </c>
      <c r="F149" s="33" t="s">
        <v>31</v>
      </c>
      <c r="G149" s="42">
        <v>-404.074</v>
      </c>
    </row>
    <row r="150" spans="1:7" s="22" customFormat="1" ht="18" customHeight="1">
      <c r="A150" s="21"/>
      <c r="B150" s="9" t="s">
        <v>66</v>
      </c>
      <c r="C150" s="15"/>
      <c r="D150" s="15"/>
      <c r="E150" s="15"/>
      <c r="F150" s="15"/>
      <c r="G150" s="39">
        <f>SUM(G11+G79+G84+G125)</f>
        <v>1636.3870000000002</v>
      </c>
    </row>
    <row r="151" ht="12.75">
      <c r="G151" s="25"/>
    </row>
    <row r="152" ht="12.75">
      <c r="G152" s="25"/>
    </row>
    <row r="153" ht="12.75">
      <c r="G153" s="25"/>
    </row>
    <row r="154" ht="12.75">
      <c r="G154" s="25"/>
    </row>
    <row r="155" ht="12.75">
      <c r="G155" s="25"/>
    </row>
    <row r="156" ht="12.75">
      <c r="G156" s="25"/>
    </row>
    <row r="157" ht="12.75">
      <c r="G157" s="25"/>
    </row>
    <row r="158" ht="12.75">
      <c r="G158" s="25"/>
    </row>
    <row r="159" ht="12.75">
      <c r="G159" s="25"/>
    </row>
    <row r="160" ht="12.75">
      <c r="G160" s="25"/>
    </row>
    <row r="161" ht="12.75">
      <c r="G161" s="25"/>
    </row>
    <row r="162" ht="12.75">
      <c r="G162" s="25"/>
    </row>
    <row r="163" ht="12.75">
      <c r="G163" s="25"/>
    </row>
    <row r="164" ht="12.75">
      <c r="G164" s="25"/>
    </row>
    <row r="165" ht="12.75">
      <c r="G165" s="25"/>
    </row>
    <row r="166" ht="12.75">
      <c r="G166" s="25"/>
    </row>
    <row r="167" ht="12.75">
      <c r="G167" s="25"/>
    </row>
    <row r="168" ht="12.75">
      <c r="G168" s="25"/>
    </row>
    <row r="169" ht="12.75">
      <c r="G169" s="25"/>
    </row>
    <row r="170" ht="12.75">
      <c r="G170" s="25"/>
    </row>
    <row r="171" ht="12.75">
      <c r="G171" s="25"/>
    </row>
    <row r="172" ht="12.75">
      <c r="G172" s="25"/>
    </row>
    <row r="173" ht="12.75">
      <c r="G173" s="25"/>
    </row>
    <row r="174" ht="12.75">
      <c r="G174" s="25"/>
    </row>
    <row r="175" ht="12.75">
      <c r="G175" s="25"/>
    </row>
    <row r="176" ht="12.75">
      <c r="G176" s="25"/>
    </row>
    <row r="177" ht="12.75">
      <c r="G177" s="25"/>
    </row>
    <row r="178" ht="12.75">
      <c r="G178" s="25"/>
    </row>
    <row r="179" ht="12.75">
      <c r="G179" s="25"/>
    </row>
    <row r="180" ht="12.75">
      <c r="G180" s="25"/>
    </row>
    <row r="181" ht="12.75">
      <c r="G181" s="25"/>
    </row>
    <row r="182" ht="12.75">
      <c r="G182" s="25"/>
    </row>
    <row r="183" ht="12.75">
      <c r="G183" s="25"/>
    </row>
    <row r="184" ht="12.75">
      <c r="G184" s="25"/>
    </row>
    <row r="185" ht="12.75">
      <c r="G185" s="25"/>
    </row>
    <row r="186" ht="12.75">
      <c r="G186" s="25"/>
    </row>
    <row r="187" ht="12.75">
      <c r="G187" s="25"/>
    </row>
    <row r="188" ht="12.75">
      <c r="G188" s="25"/>
    </row>
    <row r="189" ht="12.75">
      <c r="G189" s="25"/>
    </row>
    <row r="190" ht="12.75">
      <c r="G190" s="25"/>
    </row>
    <row r="191" ht="12.75">
      <c r="G191" s="25"/>
    </row>
    <row r="192" ht="12.75">
      <c r="G192" s="25"/>
    </row>
    <row r="193" ht="12.75">
      <c r="G193" s="25"/>
    </row>
    <row r="194" ht="12.75">
      <c r="G194" s="25"/>
    </row>
    <row r="195" ht="12.75">
      <c r="G195" s="25"/>
    </row>
    <row r="196" ht="12.75">
      <c r="G196" s="25"/>
    </row>
    <row r="197" ht="12.75">
      <c r="G197" s="25"/>
    </row>
    <row r="198" ht="12.75">
      <c r="G198" s="25"/>
    </row>
    <row r="199" ht="12.75">
      <c r="G199" s="25"/>
    </row>
    <row r="200" ht="12.75">
      <c r="G200" s="25"/>
    </row>
    <row r="201" ht="12.75">
      <c r="G201" s="25"/>
    </row>
    <row r="202" ht="12.75">
      <c r="G202" s="25"/>
    </row>
    <row r="203" ht="12.75">
      <c r="G203" s="25"/>
    </row>
    <row r="204" ht="12.75">
      <c r="G204" s="25"/>
    </row>
    <row r="205" ht="12.75">
      <c r="G205" s="25"/>
    </row>
    <row r="206" ht="12.75">
      <c r="G206" s="25"/>
    </row>
    <row r="207" ht="12.75">
      <c r="G207" s="25"/>
    </row>
    <row r="208" ht="12.75">
      <c r="G208" s="25"/>
    </row>
    <row r="209" ht="12.75">
      <c r="G209" s="25"/>
    </row>
    <row r="210" ht="12.75">
      <c r="G210" s="25"/>
    </row>
    <row r="211" ht="12.75">
      <c r="G211" s="25"/>
    </row>
    <row r="212" ht="12.75">
      <c r="G212" s="25"/>
    </row>
    <row r="213" ht="12.75">
      <c r="G213" s="25"/>
    </row>
    <row r="214" ht="12.75">
      <c r="G214" s="25"/>
    </row>
    <row r="215" ht="12.75">
      <c r="G215" s="25"/>
    </row>
    <row r="216" ht="12.75">
      <c r="G216" s="25"/>
    </row>
    <row r="217" ht="12.75">
      <c r="G217" s="25"/>
    </row>
    <row r="218" ht="12.75">
      <c r="G218" s="25"/>
    </row>
    <row r="219" ht="12.75">
      <c r="G219" s="25"/>
    </row>
    <row r="220" ht="12.75">
      <c r="G220" s="25"/>
    </row>
    <row r="221" ht="12.75">
      <c r="G221" s="25"/>
    </row>
    <row r="222" ht="12.75">
      <c r="G222" s="25"/>
    </row>
    <row r="223" ht="12.75">
      <c r="G223" s="25"/>
    </row>
    <row r="224" ht="12.75">
      <c r="G224" s="25"/>
    </row>
    <row r="225" ht="12.75">
      <c r="G225" s="25"/>
    </row>
    <row r="226" ht="12.75">
      <c r="G226" s="25"/>
    </row>
    <row r="227" ht="12.75">
      <c r="G227" s="25"/>
    </row>
    <row r="228" ht="12.75">
      <c r="G228" s="25"/>
    </row>
    <row r="229" ht="12.75">
      <c r="G229" s="25"/>
    </row>
    <row r="230" ht="12.75">
      <c r="G230" s="25"/>
    </row>
    <row r="231" ht="12.75">
      <c r="G231" s="25"/>
    </row>
    <row r="232" ht="12.75">
      <c r="G232" s="25"/>
    </row>
    <row r="233" ht="12.75">
      <c r="G233" s="25"/>
    </row>
    <row r="234" ht="12.75">
      <c r="G234" s="25"/>
    </row>
    <row r="235" ht="12.75">
      <c r="G235" s="25"/>
    </row>
    <row r="236" ht="12.75">
      <c r="G236" s="25"/>
    </row>
    <row r="237" ht="12.75">
      <c r="G237" s="25"/>
    </row>
    <row r="238" ht="12.75">
      <c r="G238" s="25"/>
    </row>
    <row r="239" ht="12.75">
      <c r="G239" s="25"/>
    </row>
    <row r="240" ht="12.75">
      <c r="G240" s="25"/>
    </row>
    <row r="241" ht="12.75">
      <c r="G241" s="25"/>
    </row>
    <row r="242" ht="12.75">
      <c r="G242" s="25"/>
    </row>
    <row r="243" ht="12.75">
      <c r="G243" s="25"/>
    </row>
    <row r="244" ht="12.75">
      <c r="G244" s="25"/>
    </row>
    <row r="245" ht="12.75">
      <c r="G245" s="25"/>
    </row>
    <row r="246" ht="12.75">
      <c r="G246" s="25"/>
    </row>
    <row r="247" ht="12.75">
      <c r="G247" s="25"/>
    </row>
    <row r="248" ht="12.75">
      <c r="G248" s="25"/>
    </row>
    <row r="249" ht="12.75">
      <c r="G249" s="25"/>
    </row>
    <row r="250" ht="12.75">
      <c r="G250" s="25"/>
    </row>
    <row r="251" ht="12.75">
      <c r="G251" s="25"/>
    </row>
    <row r="252" ht="12.75">
      <c r="G252" s="25"/>
    </row>
    <row r="253" ht="12.75">
      <c r="G253" s="25"/>
    </row>
    <row r="254" ht="12.75">
      <c r="G254" s="25"/>
    </row>
    <row r="255" ht="12.75">
      <c r="G255" s="25"/>
    </row>
    <row r="256" ht="12.75">
      <c r="G256" s="25"/>
    </row>
    <row r="257" ht="12.75">
      <c r="G257" s="25"/>
    </row>
    <row r="258" ht="12.75">
      <c r="G258" s="25"/>
    </row>
    <row r="259" ht="12.75">
      <c r="G259" s="25"/>
    </row>
    <row r="260" ht="12.75">
      <c r="G260" s="25"/>
    </row>
    <row r="261" ht="12.75">
      <c r="G261" s="25"/>
    </row>
    <row r="262" ht="12.75">
      <c r="G262" s="25"/>
    </row>
    <row r="263" ht="12.75">
      <c r="G263" s="25"/>
    </row>
    <row r="264" ht="12.75">
      <c r="G264" s="25"/>
    </row>
    <row r="265" ht="12.75">
      <c r="G265" s="25"/>
    </row>
    <row r="266" ht="12.75">
      <c r="G266" s="25"/>
    </row>
    <row r="267" ht="12.75">
      <c r="G267" s="25"/>
    </row>
    <row r="268" ht="12.75">
      <c r="G268" s="25"/>
    </row>
    <row r="269" ht="12.75">
      <c r="G269" s="25"/>
    </row>
    <row r="270" ht="12.75">
      <c r="G270" s="25"/>
    </row>
    <row r="271" ht="12.75">
      <c r="G271" s="25"/>
    </row>
    <row r="272" ht="12.75">
      <c r="G272" s="25"/>
    </row>
    <row r="273" ht="12.75">
      <c r="G273" s="25"/>
    </row>
    <row r="274" ht="12.75">
      <c r="G274" s="25"/>
    </row>
    <row r="275" ht="12.75">
      <c r="G275" s="25"/>
    </row>
    <row r="276" ht="12.75">
      <c r="G276" s="25"/>
    </row>
    <row r="277" ht="12.75">
      <c r="G277" s="25"/>
    </row>
    <row r="278" ht="12.75">
      <c r="G278" s="25"/>
    </row>
    <row r="279" ht="12.75">
      <c r="G279" s="25"/>
    </row>
    <row r="280" ht="12.75">
      <c r="G280" s="25"/>
    </row>
    <row r="281" ht="12.75">
      <c r="G281" s="25"/>
    </row>
    <row r="282" ht="12.75">
      <c r="G282" s="25"/>
    </row>
    <row r="283" ht="12.75">
      <c r="G283" s="25"/>
    </row>
    <row r="284" ht="12.75">
      <c r="G284" s="25"/>
    </row>
    <row r="285" ht="12.75">
      <c r="G285" s="25"/>
    </row>
    <row r="286" ht="12.75">
      <c r="G286" s="25"/>
    </row>
    <row r="287" ht="12.75">
      <c r="G287" s="25"/>
    </row>
    <row r="288" ht="12.75">
      <c r="G288" s="25"/>
    </row>
    <row r="289" ht="12.75">
      <c r="G289" s="25"/>
    </row>
    <row r="290" ht="12.75">
      <c r="G290" s="25"/>
    </row>
    <row r="291" ht="12.75">
      <c r="G291" s="25"/>
    </row>
    <row r="292" ht="12.75">
      <c r="G292" s="25"/>
    </row>
    <row r="293" ht="12.75">
      <c r="G293" s="25"/>
    </row>
    <row r="294" ht="12.75">
      <c r="G294" s="25"/>
    </row>
    <row r="295" ht="12.75">
      <c r="G295" s="25"/>
    </row>
    <row r="296" ht="12.75">
      <c r="G296" s="25"/>
    </row>
    <row r="297" ht="12.75">
      <c r="G297" s="25"/>
    </row>
    <row r="298" ht="12.75">
      <c r="G298" s="25"/>
    </row>
    <row r="299" ht="12.75">
      <c r="G299" s="25"/>
    </row>
    <row r="300" ht="12.75">
      <c r="G300" s="25"/>
    </row>
    <row r="301" ht="12.75">
      <c r="G301" s="25"/>
    </row>
    <row r="302" ht="12.75">
      <c r="G302" s="25"/>
    </row>
    <row r="303" ht="12.75">
      <c r="G303" s="25"/>
    </row>
    <row r="304" ht="12.75">
      <c r="G304" s="25"/>
    </row>
    <row r="305" ht="12.75">
      <c r="G305" s="25"/>
    </row>
    <row r="306" ht="12.75">
      <c r="G306" s="25"/>
    </row>
    <row r="307" ht="12.75">
      <c r="G307" s="25"/>
    </row>
    <row r="308" ht="12.75">
      <c r="G308" s="25"/>
    </row>
    <row r="309" ht="12.75">
      <c r="G309" s="25"/>
    </row>
    <row r="310" ht="12.75">
      <c r="G310" s="25"/>
    </row>
    <row r="311" ht="12.75">
      <c r="G311" s="25"/>
    </row>
    <row r="312" ht="12.75">
      <c r="G312" s="25"/>
    </row>
    <row r="313" ht="12.75">
      <c r="G313" s="25"/>
    </row>
    <row r="314" ht="12.75">
      <c r="G314" s="25"/>
    </row>
    <row r="315" ht="12.75">
      <c r="G315" s="25"/>
    </row>
    <row r="316" ht="12.75">
      <c r="G316" s="25"/>
    </row>
    <row r="317" ht="12.75">
      <c r="G317" s="25"/>
    </row>
    <row r="318" ht="12.75">
      <c r="G318" s="25"/>
    </row>
    <row r="319" ht="12.75">
      <c r="G319" s="25"/>
    </row>
    <row r="320" ht="12.75">
      <c r="G320" s="25"/>
    </row>
    <row r="321" ht="12.75">
      <c r="G321" s="25"/>
    </row>
    <row r="322" ht="12.75">
      <c r="G322" s="25"/>
    </row>
    <row r="323" ht="12.75">
      <c r="G323" s="25"/>
    </row>
    <row r="324" ht="12.75">
      <c r="G324" s="25"/>
    </row>
    <row r="325" ht="12.75">
      <c r="G325" s="25"/>
    </row>
    <row r="326" ht="12.75">
      <c r="G326" s="25"/>
    </row>
    <row r="327" ht="12.75">
      <c r="G327" s="25"/>
    </row>
    <row r="328" ht="12.75">
      <c r="G328" s="25"/>
    </row>
    <row r="329" ht="12.75">
      <c r="G329" s="25"/>
    </row>
    <row r="330" ht="12.75">
      <c r="G330" s="25"/>
    </row>
    <row r="331" ht="12.75">
      <c r="G331" s="25"/>
    </row>
    <row r="332" ht="12.75">
      <c r="G332" s="25"/>
    </row>
    <row r="333" ht="12.75">
      <c r="G333" s="25"/>
    </row>
    <row r="334" ht="12.75">
      <c r="G334" s="25"/>
    </row>
    <row r="335" ht="12.75">
      <c r="G335" s="25"/>
    </row>
    <row r="336" ht="12.75">
      <c r="G336" s="25"/>
    </row>
    <row r="337" ht="12.75">
      <c r="G337" s="25"/>
    </row>
    <row r="338" ht="12.75">
      <c r="G338" s="25"/>
    </row>
    <row r="339" ht="12.75">
      <c r="G339" s="25"/>
    </row>
    <row r="340" ht="12.75">
      <c r="G340" s="25"/>
    </row>
    <row r="341" ht="12.75">
      <c r="G341" s="25"/>
    </row>
    <row r="342" ht="12.75">
      <c r="G342" s="25"/>
    </row>
    <row r="343" ht="12.75">
      <c r="G343" s="25"/>
    </row>
    <row r="344" ht="12.75">
      <c r="G344" s="25"/>
    </row>
    <row r="345" ht="12.75">
      <c r="G345" s="25"/>
    </row>
    <row r="346" ht="12.75">
      <c r="G346" s="25"/>
    </row>
    <row r="347" ht="12.75">
      <c r="G347" s="25"/>
    </row>
    <row r="348" ht="12.75">
      <c r="G348" s="25"/>
    </row>
    <row r="349" ht="12.75">
      <c r="G349" s="25"/>
    </row>
    <row r="350" ht="12.75">
      <c r="G350" s="25"/>
    </row>
    <row r="351" ht="12.75">
      <c r="G351" s="25"/>
    </row>
    <row r="352" ht="12.75">
      <c r="G352" s="25"/>
    </row>
    <row r="353" ht="12.75">
      <c r="G353" s="25"/>
    </row>
    <row r="354" ht="12.75">
      <c r="G354" s="25"/>
    </row>
    <row r="355" ht="12.75">
      <c r="G355" s="25"/>
    </row>
    <row r="356" ht="12.75">
      <c r="G356" s="25"/>
    </row>
    <row r="357" ht="12.75">
      <c r="G357" s="25"/>
    </row>
    <row r="358" ht="12.75">
      <c r="G358" s="25"/>
    </row>
    <row r="359" ht="12.75">
      <c r="G359" s="25"/>
    </row>
    <row r="360" ht="12.75">
      <c r="G360" s="25"/>
    </row>
    <row r="361" ht="12.75">
      <c r="G361" s="25"/>
    </row>
    <row r="362" ht="12.75">
      <c r="G362" s="25"/>
    </row>
    <row r="363" ht="12.75">
      <c r="G363" s="25"/>
    </row>
    <row r="364" ht="12.75">
      <c r="G364" s="25"/>
    </row>
    <row r="365" ht="12.75">
      <c r="G365" s="25"/>
    </row>
    <row r="366" ht="12.75">
      <c r="G366" s="25"/>
    </row>
    <row r="367" ht="12.75">
      <c r="G367" s="25"/>
    </row>
    <row r="368" ht="12.75">
      <c r="G368" s="25"/>
    </row>
    <row r="369" ht="12.75">
      <c r="G369" s="25"/>
    </row>
    <row r="370" ht="12.75">
      <c r="G370" s="25"/>
    </row>
    <row r="371" ht="12.75">
      <c r="G371" s="25"/>
    </row>
    <row r="372" ht="12.75">
      <c r="G372" s="25"/>
    </row>
    <row r="373" ht="12.75">
      <c r="G373" s="25"/>
    </row>
    <row r="374" ht="12.75">
      <c r="G374" s="25"/>
    </row>
    <row r="375" ht="12.75">
      <c r="G375" s="25"/>
    </row>
    <row r="376" ht="12.75">
      <c r="G376" s="25"/>
    </row>
    <row r="377" ht="12.75">
      <c r="G377" s="25"/>
    </row>
    <row r="378" ht="12.75">
      <c r="G378" s="25"/>
    </row>
    <row r="379" ht="12.75">
      <c r="G379" s="25"/>
    </row>
    <row r="380" ht="12.75">
      <c r="G380" s="25"/>
    </row>
    <row r="381" ht="12.75">
      <c r="G381" s="25"/>
    </row>
    <row r="382" ht="12.75">
      <c r="G382" s="25"/>
    </row>
    <row r="383" ht="12.75">
      <c r="G383" s="25"/>
    </row>
    <row r="384" ht="12.75">
      <c r="G384" s="25"/>
    </row>
    <row r="385" ht="12.75">
      <c r="G385" s="25"/>
    </row>
    <row r="386" ht="12.75">
      <c r="G386" s="25"/>
    </row>
    <row r="387" ht="12.75">
      <c r="G387" s="25"/>
    </row>
    <row r="388" ht="12.75">
      <c r="G388" s="25"/>
    </row>
    <row r="389" ht="12.75">
      <c r="G389" s="25"/>
    </row>
    <row r="390" ht="12.75">
      <c r="G390" s="25"/>
    </row>
    <row r="391" ht="12.75">
      <c r="G391" s="25"/>
    </row>
    <row r="392" ht="12.75">
      <c r="G392" s="25"/>
    </row>
    <row r="393" ht="12.75">
      <c r="G393" s="25"/>
    </row>
    <row r="394" ht="12.75">
      <c r="G394" s="25"/>
    </row>
    <row r="395" ht="12.75">
      <c r="G395" s="25"/>
    </row>
    <row r="396" ht="12.75">
      <c r="G396" s="25"/>
    </row>
    <row r="397" ht="12.75">
      <c r="G397" s="25"/>
    </row>
    <row r="398" ht="12.75">
      <c r="G398" s="25"/>
    </row>
    <row r="399" ht="12.75">
      <c r="G399" s="25"/>
    </row>
    <row r="400" ht="12.75">
      <c r="G400" s="25"/>
    </row>
    <row r="401" ht="12.75">
      <c r="G401" s="25"/>
    </row>
    <row r="402" ht="12.75">
      <c r="G402" s="25"/>
    </row>
    <row r="403" ht="12.75">
      <c r="G403" s="25"/>
    </row>
    <row r="404" ht="12.75">
      <c r="G404" s="25"/>
    </row>
    <row r="405" ht="12.75">
      <c r="G405" s="25"/>
    </row>
    <row r="406" ht="12.75">
      <c r="G406" s="25"/>
    </row>
    <row r="407" ht="12.75">
      <c r="G407" s="25"/>
    </row>
    <row r="408" ht="12.75">
      <c r="G408" s="25"/>
    </row>
    <row r="409" ht="12.75">
      <c r="G409" s="25"/>
    </row>
    <row r="410" ht="12.75">
      <c r="G410" s="25"/>
    </row>
    <row r="411" ht="12.75">
      <c r="G411" s="25"/>
    </row>
    <row r="412" ht="12.75">
      <c r="G412" s="25"/>
    </row>
    <row r="413" ht="12.75">
      <c r="G413" s="25"/>
    </row>
    <row r="414" ht="12.75">
      <c r="G414" s="25"/>
    </row>
    <row r="415" ht="12.75">
      <c r="G415" s="25"/>
    </row>
    <row r="416" ht="12.75">
      <c r="G416" s="25"/>
    </row>
    <row r="417" ht="12.75">
      <c r="G417" s="25"/>
    </row>
    <row r="418" ht="12.75">
      <c r="G418" s="25"/>
    </row>
    <row r="419" ht="12.75">
      <c r="G419" s="25"/>
    </row>
    <row r="420" ht="12.75">
      <c r="G420" s="25"/>
    </row>
    <row r="421" ht="12.75">
      <c r="G421" s="25"/>
    </row>
    <row r="422" ht="12.75">
      <c r="G422" s="25"/>
    </row>
    <row r="423" ht="12.75">
      <c r="G423" s="25"/>
    </row>
    <row r="424" ht="12.75">
      <c r="G424" s="25"/>
    </row>
    <row r="425" ht="12.75">
      <c r="G425" s="25"/>
    </row>
    <row r="426" ht="12.75">
      <c r="G426" s="25"/>
    </row>
    <row r="427" ht="12.75">
      <c r="G427" s="25"/>
    </row>
    <row r="428" ht="12.75">
      <c r="G428" s="25"/>
    </row>
    <row r="429" ht="12.75">
      <c r="G429" s="25"/>
    </row>
    <row r="430" ht="12.75">
      <c r="G430" s="25"/>
    </row>
    <row r="431" ht="12.75">
      <c r="G431" s="25"/>
    </row>
    <row r="432" ht="12.75">
      <c r="G432" s="25"/>
    </row>
    <row r="433" ht="12.75">
      <c r="G433" s="25"/>
    </row>
    <row r="434" ht="12.75">
      <c r="G434" s="25"/>
    </row>
    <row r="435" ht="12.75">
      <c r="G435" s="25"/>
    </row>
    <row r="436" ht="12.75">
      <c r="G436" s="25"/>
    </row>
    <row r="437" ht="12.75">
      <c r="G437" s="25"/>
    </row>
    <row r="438" ht="12.75">
      <c r="G438" s="25"/>
    </row>
    <row r="439" ht="12.75">
      <c r="G439" s="25"/>
    </row>
    <row r="440" ht="12.75">
      <c r="G440" s="25"/>
    </row>
    <row r="441" ht="12.75">
      <c r="G441" s="25"/>
    </row>
    <row r="442" ht="12.75">
      <c r="G442" s="25"/>
    </row>
    <row r="443" ht="12.75">
      <c r="G443" s="25"/>
    </row>
    <row r="444" ht="12.75">
      <c r="G444" s="25"/>
    </row>
    <row r="445" ht="12.75">
      <c r="G445" s="25"/>
    </row>
    <row r="446" ht="12.75">
      <c r="G446" s="25"/>
    </row>
    <row r="447" ht="12.75">
      <c r="G447" s="25"/>
    </row>
    <row r="448" ht="12.75">
      <c r="G448" s="25"/>
    </row>
    <row r="449" ht="12.75">
      <c r="G449" s="25"/>
    </row>
    <row r="450" ht="12.75">
      <c r="G450" s="25"/>
    </row>
    <row r="451" ht="12.75">
      <c r="G451" s="25"/>
    </row>
    <row r="452" ht="12.75">
      <c r="G452" s="25"/>
    </row>
    <row r="453" ht="12.75">
      <c r="G453" s="25"/>
    </row>
    <row r="454" ht="12.75">
      <c r="G454" s="25"/>
    </row>
    <row r="455" ht="12.75">
      <c r="G455" s="25"/>
    </row>
    <row r="456" ht="12.75">
      <c r="G456" s="25"/>
    </row>
    <row r="457" ht="12.75">
      <c r="G457" s="25"/>
    </row>
    <row r="458" ht="12.75">
      <c r="G458" s="25"/>
    </row>
    <row r="459" ht="12.75">
      <c r="G459" s="25"/>
    </row>
    <row r="460" ht="12.75">
      <c r="G460" s="25"/>
    </row>
    <row r="461" ht="12.75">
      <c r="G461" s="25"/>
    </row>
    <row r="462" ht="12.75">
      <c r="G462" s="25"/>
    </row>
    <row r="463" ht="12.75">
      <c r="G463" s="25"/>
    </row>
    <row r="464" ht="12.75">
      <c r="G464" s="25"/>
    </row>
    <row r="465" ht="12.75">
      <c r="G465" s="25"/>
    </row>
  </sheetData>
  <sheetProtection/>
  <mergeCells count="4">
    <mergeCell ref="C1:G1"/>
    <mergeCell ref="E2:G3"/>
    <mergeCell ref="C4:G4"/>
    <mergeCell ref="A6:G6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2011-12-01T06:23:05Z</cp:lastPrinted>
  <dcterms:created xsi:type="dcterms:W3CDTF">1996-10-08T23:32:33Z</dcterms:created>
  <dcterms:modified xsi:type="dcterms:W3CDTF">2011-12-07T12:00:29Z</dcterms:modified>
  <cp:category/>
  <cp:version/>
  <cp:contentType/>
  <cp:contentStatus/>
</cp:coreProperties>
</file>