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'2014'!$A$1:$G$91</definedName>
  </definedNames>
  <calcPr fullCalcOnLoad="1"/>
</workbook>
</file>

<file path=xl/sharedStrings.xml><?xml version="1.0" encoding="utf-8"?>
<sst xmlns="http://schemas.openxmlformats.org/spreadsheetml/2006/main" count="351" uniqueCount="152">
  <si>
    <t>(тыс.руб.)</t>
  </si>
  <si>
    <t>Код главного распорядителя средств районного бюджета</t>
  </si>
  <si>
    <t xml:space="preserve">Наименование расходов </t>
  </si>
  <si>
    <t>Код раздела</t>
  </si>
  <si>
    <t>Код целевой статьи</t>
  </si>
  <si>
    <t>Код вида расхо
дов</t>
  </si>
  <si>
    <t>Код подраз
дела</t>
  </si>
  <si>
    <t xml:space="preserve">План 
на 2014 год </t>
  </si>
  <si>
    <t>ВСЕГО РАСХОДОВ</t>
  </si>
  <si>
    <t>ФИЗИЧЕСКАЯ КУЛЬТУРА И СПОРТ</t>
  </si>
  <si>
    <t>Расходы на обеспечение деятельности (оказание услуг)муниципальных казенных учреждений (Закупка товаров,работ и услуг для государственных (муниципальных) нужд)</t>
  </si>
  <si>
    <t>11</t>
  </si>
  <si>
    <t>01</t>
  </si>
  <si>
    <t>9990059</t>
  </si>
  <si>
    <t>200</t>
  </si>
  <si>
    <t>02</t>
  </si>
  <si>
    <t xml:space="preserve">ФИЗИЧЕСКАЯ КУЛЬТУРА </t>
  </si>
  <si>
    <t>КУЛЬТУРА, КИНЕМАТОГРАФИЯ</t>
  </si>
  <si>
    <t>08</t>
  </si>
  <si>
    <t/>
  </si>
  <si>
    <t>Культура</t>
  </si>
  <si>
    <t>Расходы на обеспечение деятельности(оказание услуг) МБУК МО город Александров "Александровский художественный музей" (Предоставление субсидий бюджетным,автономным учреждениям и иным некоммерческим организациям)</t>
  </si>
  <si>
    <t>600</t>
  </si>
  <si>
    <t>Проведение противопожарных мероприятий в зданиях муниципальных учреждений культуры в рамках муниципальной целевой программы "Противопожарная безопасность учреждений культуры города Александрова на 2014-2016 годы" (Предоставление субсидий бюджетным,автономным учреждениям и иным некоммерческим организациям)</t>
  </si>
  <si>
    <t>1302013</t>
  </si>
  <si>
    <t>999Д059</t>
  </si>
  <si>
    <t xml:space="preserve">Расходы на обеспечение деятельности(оказание услуг) МБУК МО город Александров "Литературно-художественный музей "М.А.Цветаевых"(Предоставление субсидий бюджетным, автономным учреждениям и иным некоммерческим организациям) </t>
  </si>
  <si>
    <t>999Ж059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</si>
  <si>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</si>
  <si>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</si>
  <si>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</si>
  <si>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05</t>
  </si>
  <si>
    <t>ЖИЛИЩНО-КОММУНАЛЬНОЕ ХОЗЯЙСТВО</t>
  </si>
  <si>
    <t>Жилищное хозяйство</t>
  </si>
  <si>
    <t>Социальное обеспечение населения</t>
  </si>
  <si>
    <t>10</t>
  </si>
  <si>
    <t>03</t>
  </si>
  <si>
    <t>СОЦИАЛЬНАЯ ПОЛИТИКА</t>
  </si>
  <si>
    <t>300</t>
  </si>
  <si>
    <t>Расходы на обеспечение деятельности (оказание услуг) МБУ МО г.Александров "ЦФК и С детей и юношества Рекорд" (Предоставление субсидий бюджетным, автономным учреждениям и иным некоммерческим организациям)</t>
  </si>
  <si>
    <t>999Ц059</t>
  </si>
  <si>
    <t>Расходы на обеспечение деятельности (оказание услуг) МБУК МО город Александров ДК"Юбилейный" (Предоставление субсидий бюджетным,автономным учреждениям и иным некоммерческим организациям)</t>
  </si>
  <si>
    <t>800</t>
  </si>
  <si>
    <t>Расходы на капитальный ремонт муниципального имущества в многоквартирных домов в рамках непрограммных расходов  (Закупка товаров, работ и услуг для государственных (муниципальных) нужд)</t>
  </si>
  <si>
    <t>9992008</t>
  </si>
  <si>
    <t>09</t>
  </si>
  <si>
    <t>Благоустройство</t>
  </si>
  <si>
    <t>Коммунальное хозяйство</t>
  </si>
  <si>
    <t>Расходы на мероприятия в области коммунального хозяйства в рамках непрограммных расходов (Закупка товаров, работ и услуг для государственных (муниципальных) нужд) За счет добровольных пожертвований</t>
  </si>
  <si>
    <t>9992Д23</t>
  </si>
  <si>
    <t>Другие общегосударственные вопросы</t>
  </si>
  <si>
    <t>13</t>
  </si>
  <si>
    <t>Расходы на обеспечение функций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</si>
  <si>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функций органов местного самоуправления в рамках муниципальной программы "Формирование, оформление, регистрация и содержание муниципального имущества муниципального образования город Александров на 2014-2016 г.г."</t>
  </si>
  <si>
    <t>0402004</t>
  </si>
  <si>
    <t>Расходы на обеспечение функций органов местного самоуправления в рамках муниципальной программы "Формирование, оформление, регистрация и содержание муниципального имущества муниципального образования город Александров на 2014-2016 г.г.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</si>
  <si>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</si>
  <si>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Подготовка населения и организаций к действиям в чрезвычайной ситуации в мирное и военное время</t>
  </si>
  <si>
    <t>9992004</t>
  </si>
  <si>
    <t>Расходы на подготовку населения и организаций к действиям в чрезвычайной ситуации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</si>
  <si>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</si>
  <si>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9990011</t>
  </si>
  <si>
    <t>100</t>
  </si>
  <si>
    <t>Другие вопросы в области социальной политики</t>
  </si>
  <si>
    <t>06</t>
  </si>
  <si>
    <t>9992019</t>
  </si>
  <si>
    <t>Расходы на мероприятия в области социальной политики в рамках непрограммной деятельности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</si>
  <si>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</si>
  <si>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9990019</t>
  </si>
  <si>
    <t>Расходы на обеспечение функций органов местного самоуправления в рамках муниципальной  программы "Информатизация администрации города Александрова на 2014-2016 г.г."</t>
  </si>
  <si>
    <t>0102001</t>
  </si>
  <si>
    <t>Расходы на обеспечение функций органов местного самоуправления в рамках муниципальной программы "Информатизация администрации города Александрова на 2014-2016г.г.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</si>
  <si>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</t>
  </si>
  <si>
    <t>0302003</t>
  </si>
  <si>
    <t>Расходы на обеспечение функций органов местного самоуправления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 (Закупка товаров, работ и услуг для государственных (муниципальных) нужд)</t>
  </si>
  <si>
    <t>Расходы в рамках муниципальной программы "Сохранение и реконструкция военно-мемориальных объектов в муниципальном образовании г.Александров на 2014-2016 г.г."   (Закупка товаров, работ и услуг для государственных (муниципальных) нужд)</t>
  </si>
  <si>
    <t>1202012</t>
  </si>
  <si>
    <t>Другие вопросы в области жилищно-коммунального хозяйства</t>
  </si>
  <si>
    <t>Расходы на обеспечение деятельности (оказание услуг) муниципальных казенных учреждений в рамках непрограммных расходов (Закупка товаров, работ и услуг для государственных (муниципальных) нужд)</t>
  </si>
  <si>
    <t>ОБРАЗОВАНИЕ</t>
  </si>
  <si>
    <t>07</t>
  </si>
  <si>
    <t>Молодёжная политика и оздоровление детей</t>
  </si>
  <si>
    <t>Меропориятия  по повышению эффективности реализации молодежной политики и оздоровления детей в рамках муниципальной программы "Развитие молодежной политики в муниципальном образовании город Александров на 2014-2016 годы" (Закупка товаров, работ и услуг для государственных (муниципальных) нужд)</t>
  </si>
  <si>
    <t>1602016</t>
  </si>
  <si>
    <t>Пенсионное обеспечение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</si>
  <si>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</si>
  <si>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9998001</t>
  </si>
  <si>
    <t>Расходы на обеспечение функций государственных органов в рамках непрограммных расходов  органов исполнительной власти (Социальное обеспечение и иные выплаты населению)</t>
  </si>
  <si>
    <t>Обеспечение равной доступности услуг общественного транспорта для отдельных категорий граждан в межмуниципальном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</si>
  <si>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9998015</t>
  </si>
  <si>
    <r>
      <t xml:space="preserve"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на обеспечение инженерной транспортной  инфраструктурой земельных участков, предоставляемых (предоставленных) бесплатно </t>
    </r>
    <r>
      <rPr>
        <b/>
        <i/>
        <u val="single"/>
        <sz val="11"/>
        <rFont val="Times New Roman"/>
        <family val="1"/>
      </rPr>
      <t>для индивидуального жилищного строительства семьям, имеющим троих и более детей</t>
    </r>
    <r>
      <rPr>
        <sz val="11"/>
        <rFont val="Times New Roman"/>
        <family val="1"/>
      </rPr>
      <t xml:space="preserve"> в возрасте до 18 лет, в рамках непрограммной деятельности (Межбюджетные трансферты)</t>
    </r>
  </si>
  <si>
    <t>9991Ж02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</si>
  <si>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</si>
  <si>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</si>
  <si>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730</t>
  </si>
  <si>
    <t>Расходы на выплаты по оплате труда депутатов СНД г.Александров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</si>
  <si>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9990Д11</t>
  </si>
  <si>
    <t xml:space="preserve">Комплектование книжных фондов библиотек муниципальных образований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 </t>
  </si>
  <si>
    <t>9995144</t>
  </si>
  <si>
    <t>Расходы на обеспечение деятельности(оказание услуг) муниципальных казенных учреждений (Расходы на выплаты персоналу в целях обеспечения выполнения функций  государствееными(муниципальными) органами, казенными учреждениями,органами управления государственными внебюджетными фондами)</t>
  </si>
  <si>
    <t>в т.ч. Резерв финансовых средств на повышение оплаты труда работников учреждений культуры  в соответствии с Указами Президента Российской Федерации от 7 мая 2012 года №597,от 1 июня 2012 года №761 в рамках непрограмных расходов</t>
  </si>
  <si>
    <t>9992Д24</t>
  </si>
  <si>
    <r>
      <t>Расходы на обеспечение деятельности(оказание услуг) МБУК МО город Александров "Литературно-художественный музей "М.А.Цветаевых"</t>
    </r>
    <r>
      <rPr>
        <b/>
        <u val="single"/>
        <sz val="11"/>
        <rFont val="Times New Roman"/>
        <family val="1"/>
      </rPr>
      <t>(за счет добровольных пожертвований)</t>
    </r>
    <r>
      <rPr>
        <sz val="11"/>
        <rFont val="Times New Roman"/>
        <family val="1"/>
      </rPr>
      <t xml:space="preserve">(Предоставление субсидий бюджетным, автономным учреждениям и иным некоммерческим организациям) </t>
    </r>
  </si>
  <si>
    <t>Совет народных депутатов муниципального образования город Александров</t>
  </si>
  <si>
    <t>Субсидия  юридическим лицам (кроме некоммерческих организаций),индивидуальным предпринимателям,физическим лицам на капитальный ремонт многоквартирных домов в рамках муниципальной адресной программы "Капитальный ремонт многоквартирных домов муниципального образования г.Александров на 2014 год" (Иные бюджетные ассигнования)</t>
  </si>
  <si>
    <t>0802008</t>
  </si>
  <si>
    <t>СРЕДСТВА МАССОВОЙ ИНФОРМАЦИИ</t>
  </si>
  <si>
    <t>12</t>
  </si>
  <si>
    <t>Периодическая печать и издательства</t>
  </si>
  <si>
    <t>Расходы на обеспечение функций администрации города по размещению информации в средствах массовой информации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</si>
  <si>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9992И19</t>
  </si>
  <si>
    <t>НАЦИОНАЛЬНАЯ ЭКОНОМИКА</t>
  </si>
  <si>
    <t>Дорожное хозяйство (дорожные фонды)</t>
  </si>
  <si>
    <t>Расходы на обеспечение функций органов местного самоуправления в рамках непрограммных расходов органов исполнительной власти(Закупка товаров,работ и услуг для государственных(муниципальных)нужд)</t>
  </si>
  <si>
    <t>Резервные фонды</t>
  </si>
  <si>
    <t>9992001</t>
  </si>
  <si>
    <t>Резерв финансовых ресурсов для ликвидации чрезвычайных ситуаций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</si>
  <si>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9992Ч01</t>
  </si>
  <si>
    <t>Расходы на капитальный ремонт и ремонт автомобильных дорог общего пользования местного значения  в рамках непрограмной деятельности (Закупка товаров, работ и услуг для государственных (муниципальных) нужд)</t>
  </si>
  <si>
    <t>9992006</t>
  </si>
  <si>
    <t>Расходы на обеспечение 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</si>
  <si>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</si>
  <si>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мероприятия по энергосбережению в рамках муниципальной программы "Энергосбережение  и повышение энергетической эффективности на территории муниципального образования город Александров на 2014-2016 годы"  (Закупка товаров, работ и услуг для государственных (муниципальных) нужд)</t>
  </si>
  <si>
    <t>1802Э18</t>
  </si>
  <si>
    <t>Софинансирование капитальных вложений в объекты муниципальной собственности на реализацию мероприятий федеральной целевой программы «Чистая вода» на 2011-2017 годы в рамках непрограммных расходов органов исполнительной власти</t>
  </si>
  <si>
    <t>9992113</t>
  </si>
  <si>
    <t>400</t>
  </si>
  <si>
    <t>Расходы на уличное освещение в рамках непрограммной деятельности   (Закупка товаров, работ и услуг для государственных (муниципальных) нужд)</t>
  </si>
  <si>
    <t>9992010</t>
  </si>
  <si>
    <t>Расходы на обеспечение деятельности (оказание услуг) МБУ МО г.Александров СДЮСШ по лыжным гонкам и легкой атлетике им.О.Даниловой (Предоставление субсидий бюджетным, автономным учреждениям и иным некоммерческим организациям)</t>
  </si>
  <si>
    <t>999Ш059</t>
  </si>
  <si>
    <t>Расходы на обеспечение деятельности (оказание услуг) МБУ МО г.Александров СДЮСШ по самбо и дзюдо(Предоставление субсидий бюджетным,автономным учреждениям и иным некоммерческим организациям)</t>
  </si>
  <si>
    <t>999Л059</t>
  </si>
  <si>
    <t>Резервный фонд администрации муниципального образования город Александров  в рамках непрограммных расходов  органов исполнительной власти (Иные бюджетные ассигнования)</t>
  </si>
  <si>
    <t>Расходы на обеспечение функций органов местного самоуправления в рамках муниципальной программы  "Развитие муниципальной службы в муниципальном образовании город Александров на 2014-2016 г.г."</t>
  </si>
  <si>
    <t>0202002</t>
  </si>
  <si>
    <t>Расходы на обеспечение функций органов местного самоуправления в рамках муниципальной программы "Развитие муниципальной службы в муниципальном образовании город Александров на 2013-2015 г.г. (Закупка товаров, работ и услуг для государственных (муниципальных) нужд)</t>
  </si>
  <si>
    <t>Расходы на обеспечение деятельности (оказание услуг) МБУК МО город Александров "Централизованная библиотечная система г.Александрова" (Предоставление субсидий бюджетным,автономным учреждениям и иным некоммерческим организациям)</t>
  </si>
  <si>
    <t>999Б059</t>
  </si>
  <si>
    <t>Расходы на обеспечение деятельности (оказание услуг) МБУК МО город Александров "Парк культуры им.200-летия г.Александрова" (Предоставление субсидий бюджетным, автономным учреждениям и иным некоммерческим организациям)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</si>
  <si>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</si>
  <si>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</si>
  <si>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9992018</t>
  </si>
  <si>
    <t xml:space="preserve">Процентные платежи по обслуживанию долговых обязательств, связанных с использованием кредита,  в рамках непрограммных расходов (Обслуживание государственного (муниципального) долга) </t>
  </si>
  <si>
    <t>700</t>
  </si>
  <si>
    <t>Расходы на обеспечение функций государственных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</si>
  <si>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к решению Совета</t>
  </si>
  <si>
    <t xml:space="preserve">            народных депутатов</t>
  </si>
  <si>
    <t>Приложение № 3</t>
  </si>
  <si>
    <t>9992Д06</t>
  </si>
  <si>
    <t>Расходы на капитальный ремонт и ремонт автомобильных дорог общего пользования местного значения  в рамках непрограмной деятельности(за счет добровольных пожертвований)(Закупка товаров, работ и услуг для государственных (муниципальных) нужд)</t>
  </si>
  <si>
    <t>от 25.12.2014 г.  № 125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</si>
</sst>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0.00000"/>
    <numFmt numFmtId="174" formatCode="0.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</numFmts>
  <fonts count="4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173" fontId="2" fillId="0" borderId="10" xfId="0" applyNumberFormat="1" applyFont="1" applyFill="1" applyBorder="1" applyAlignment="1">
      <alignment vertical="top" wrapText="1"/>
    </xf>
    <xf numFmtId="173" fontId="1" fillId="0" borderId="10" xfId="0" applyNumberFormat="1" applyFont="1" applyFill="1" applyBorder="1" applyAlignment="1">
      <alignment vertical="top" wrapText="1"/>
    </xf>
    <xf numFmtId="173" fontId="1" fillId="0" borderId="10" xfId="0" applyNumberFormat="1" applyFont="1" applyFill="1" applyBorder="1" applyAlignment="1" quotePrefix="1">
      <alignment vertical="top" wrapText="1"/>
    </xf>
    <xf numFmtId="173" fontId="2" fillId="0" borderId="10" xfId="0" applyNumberFormat="1" applyFont="1" applyFill="1" applyBorder="1" applyAlignment="1" quotePrefix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 quotePrefix="1">
      <alignment vertical="top" wrapText="1"/>
    </xf>
    <xf numFmtId="49" fontId="2" fillId="0" borderId="10" xfId="0" applyNumberFormat="1" applyFont="1" applyFill="1" applyBorder="1" applyAlignment="1" quotePrefix="1">
      <alignment vertical="top" wrapText="1"/>
    </xf>
    <xf numFmtId="175" fontId="1" fillId="0" borderId="10" xfId="0" applyNumberFormat="1" applyFont="1" applyFill="1" applyBorder="1" applyAlignment="1" quotePrefix="1">
      <alignment vertical="top" wrapText="1"/>
    </xf>
    <xf numFmtId="49" fontId="2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173" fontId="1" fillId="0" borderId="0" xfId="0" applyNumberFormat="1" applyFont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175" fontId="2" fillId="0" borderId="10" xfId="0" applyNumberFormat="1" applyFont="1" applyFill="1" applyBorder="1" applyAlignment="1" quotePrefix="1">
      <alignment vertical="top" wrapText="1"/>
    </xf>
    <xf numFmtId="175" fontId="1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2" fontId="1" fillId="0" borderId="0" xfId="0" applyNumberFormat="1" applyFont="1" applyFill="1" applyAlignment="1">
      <alignment vertical="top" wrapText="1"/>
    </xf>
    <xf numFmtId="173" fontId="1" fillId="0" borderId="0" xfId="0" applyNumberFormat="1" applyFont="1" applyFill="1" applyAlignment="1">
      <alignment vertical="top" wrapText="1"/>
    </xf>
    <xf numFmtId="175" fontId="1" fillId="0" borderId="10" xfId="0" applyNumberFormat="1" applyFont="1" applyFill="1" applyBorder="1" applyAlignment="1" quotePrefix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top" wrapText="1"/>
    </xf>
    <xf numFmtId="17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 quotePrefix="1">
      <alignment vertical="top" wrapText="1"/>
    </xf>
    <xf numFmtId="0" fontId="2" fillId="0" borderId="10" xfId="0" applyFont="1" applyFill="1" applyBorder="1" applyAlignment="1" quotePrefix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5" fontId="1" fillId="0" borderId="0" xfId="0" applyNumberFormat="1" applyFont="1" applyFill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textRotation="90" wrapText="1"/>
    </xf>
    <xf numFmtId="0" fontId="2" fillId="0" borderId="10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5.375" style="10" customWidth="1"/>
    <col min="2" max="2" width="48.75390625" style="11" customWidth="1"/>
    <col min="3" max="3" width="5.25390625" style="12" customWidth="1"/>
    <col min="4" max="4" width="6.875" style="12" customWidth="1"/>
    <col min="5" max="5" width="13.625" style="13" bestFit="1" customWidth="1"/>
    <col min="6" max="6" width="7.625" style="12" customWidth="1"/>
    <col min="7" max="7" width="12.875" style="14" bestFit="1" customWidth="1"/>
    <col min="8" max="8" width="5.125" style="11" customWidth="1"/>
    <col min="9" max="9" width="14.25390625" style="11" customWidth="1"/>
    <col min="10" max="16384" width="9.125" style="11" customWidth="1"/>
  </cols>
  <sheetData>
    <row r="1" spans="1:7" ht="15">
      <c r="A1" s="32"/>
      <c r="B1" s="20"/>
      <c r="C1" s="21"/>
      <c r="D1" s="21"/>
      <c r="E1" s="35" t="s">
        <v>148</v>
      </c>
      <c r="F1" s="35"/>
      <c r="G1" s="35"/>
    </row>
    <row r="2" spans="1:7" ht="15">
      <c r="A2" s="32"/>
      <c r="B2" s="20"/>
      <c r="C2" s="21"/>
      <c r="D2" s="21"/>
      <c r="E2" s="35" t="s">
        <v>146</v>
      </c>
      <c r="F2" s="35"/>
      <c r="G2" s="35"/>
    </row>
    <row r="3" spans="1:7" ht="18.75" customHeight="1">
      <c r="A3" s="32"/>
      <c r="B3" s="20"/>
      <c r="C3" s="21"/>
      <c r="D3" s="35" t="s">
        <v>147</v>
      </c>
      <c r="E3" s="35"/>
      <c r="F3" s="35"/>
      <c r="G3" s="35"/>
    </row>
    <row r="4" spans="1:7" ht="15">
      <c r="A4" s="32"/>
      <c r="B4" s="20"/>
      <c r="C4" s="21"/>
      <c r="D4" s="21"/>
      <c r="E4" s="35" t="s">
        <v>151</v>
      </c>
      <c r="F4" s="35"/>
      <c r="G4" s="35"/>
    </row>
    <row r="5" spans="1:7" ht="12.75" customHeight="1">
      <c r="A5" s="32"/>
      <c r="B5" s="33"/>
      <c r="C5" s="21"/>
      <c r="D5" s="21"/>
      <c r="E5" s="22"/>
      <c r="F5" s="21"/>
      <c r="G5" s="23" t="s">
        <v>0</v>
      </c>
    </row>
    <row r="6" spans="1:7" ht="15" customHeight="1">
      <c r="A6" s="42" t="s">
        <v>1</v>
      </c>
      <c r="B6" s="43" t="s">
        <v>2</v>
      </c>
      <c r="C6" s="37" t="s">
        <v>3</v>
      </c>
      <c r="D6" s="37" t="s">
        <v>6</v>
      </c>
      <c r="E6" s="36" t="s">
        <v>4</v>
      </c>
      <c r="F6" s="37" t="s">
        <v>5</v>
      </c>
      <c r="G6" s="38" t="s">
        <v>7</v>
      </c>
    </row>
    <row r="7" spans="1:7" ht="124.5" customHeight="1">
      <c r="A7" s="42"/>
      <c r="B7" s="43"/>
      <c r="C7" s="37"/>
      <c r="D7" s="37"/>
      <c r="E7" s="36"/>
      <c r="F7" s="37"/>
      <c r="G7" s="38"/>
    </row>
    <row r="8" spans="1:7" ht="1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</row>
    <row r="9" spans="1:7" ht="15">
      <c r="A9" s="15">
        <v>703</v>
      </c>
      <c r="B9" s="1" t="s">
        <v>30</v>
      </c>
      <c r="C9" s="5" t="s">
        <v>12</v>
      </c>
      <c r="D9" s="1"/>
      <c r="E9" s="1"/>
      <c r="F9" s="5"/>
      <c r="G9" s="1">
        <f>G10+G17+G14</f>
        <v>1282.54421</v>
      </c>
    </row>
    <row r="10" spans="1:9" ht="63.75" customHeight="1">
      <c r="A10" s="39"/>
      <c r="B10" s="1" t="s">
        <v>29</v>
      </c>
      <c r="C10" s="5" t="s">
        <v>12</v>
      </c>
      <c r="D10" s="1" t="s">
        <v>28</v>
      </c>
      <c r="E10" s="2"/>
      <c r="F10" s="5"/>
      <c r="G10" s="1">
        <f>G11+G12+G13</f>
        <v>-99.08</v>
      </c>
      <c r="I10" s="14"/>
    </row>
    <row r="11" spans="1:7" ht="129.75" customHeight="1">
      <c r="A11" s="40"/>
      <c r="B11" s="2" t="s">
        <v>60</v>
      </c>
      <c r="C11" s="6" t="s">
        <v>12</v>
      </c>
      <c r="D11" s="2" t="s">
        <v>28</v>
      </c>
      <c r="E11" s="2" t="s">
        <v>61</v>
      </c>
      <c r="F11" s="6" t="s">
        <v>62</v>
      </c>
      <c r="G11" s="1">
        <f>-16.02-62.62+29.35</f>
        <v>-49.29</v>
      </c>
    </row>
    <row r="12" spans="1:7" ht="82.5" customHeight="1">
      <c r="A12" s="40"/>
      <c r="B12" s="3" t="s">
        <v>67</v>
      </c>
      <c r="C12" s="6" t="s">
        <v>12</v>
      </c>
      <c r="D12" s="2" t="s">
        <v>28</v>
      </c>
      <c r="E12" s="2" t="s">
        <v>68</v>
      </c>
      <c r="F12" s="6" t="s">
        <v>14</v>
      </c>
      <c r="G12" s="2">
        <f>-15.87</f>
        <v>-15.87</v>
      </c>
    </row>
    <row r="13" spans="1:7" ht="69" customHeight="1">
      <c r="A13" s="40"/>
      <c r="B13" s="2" t="s">
        <v>52</v>
      </c>
      <c r="C13" s="6" t="s">
        <v>12</v>
      </c>
      <c r="D13" s="2" t="s">
        <v>28</v>
      </c>
      <c r="E13" s="2" t="s">
        <v>68</v>
      </c>
      <c r="F13" s="6" t="s">
        <v>42</v>
      </c>
      <c r="G13" s="2">
        <v>-33.92</v>
      </c>
    </row>
    <row r="14" spans="1:7" ht="21.75" customHeight="1">
      <c r="A14" s="40"/>
      <c r="B14" s="16" t="s">
        <v>114</v>
      </c>
      <c r="C14" s="5" t="s">
        <v>12</v>
      </c>
      <c r="D14" s="5" t="s">
        <v>11</v>
      </c>
      <c r="E14" s="2"/>
      <c r="F14" s="6"/>
      <c r="G14" s="2">
        <f>G15+G16</f>
        <v>-640.944</v>
      </c>
    </row>
    <row r="15" spans="1:7" ht="66" customHeight="1">
      <c r="A15" s="40"/>
      <c r="B15" s="9" t="s">
        <v>133</v>
      </c>
      <c r="C15" s="6" t="s">
        <v>12</v>
      </c>
      <c r="D15" s="6" t="s">
        <v>11</v>
      </c>
      <c r="E15" s="6" t="s">
        <v>115</v>
      </c>
      <c r="F15" s="6" t="s">
        <v>42</v>
      </c>
      <c r="G15" s="2">
        <v>-3.644</v>
      </c>
    </row>
    <row r="16" spans="1:7" ht="93" customHeight="1">
      <c r="A16" s="40"/>
      <c r="B16" s="17" t="s">
        <v>116</v>
      </c>
      <c r="C16" s="6" t="s">
        <v>12</v>
      </c>
      <c r="D16" s="6" t="s">
        <v>11</v>
      </c>
      <c r="E16" s="6" t="s">
        <v>117</v>
      </c>
      <c r="F16" s="6" t="s">
        <v>42</v>
      </c>
      <c r="G16" s="2">
        <v>-637.3</v>
      </c>
    </row>
    <row r="17" spans="1:7" ht="22.5" customHeight="1">
      <c r="A17" s="40"/>
      <c r="B17" s="1" t="s">
        <v>50</v>
      </c>
      <c r="C17" s="5" t="s">
        <v>12</v>
      </c>
      <c r="D17" s="1" t="s">
        <v>51</v>
      </c>
      <c r="E17" s="2"/>
      <c r="F17" s="6"/>
      <c r="G17" s="2">
        <f>G18+G20+G22+G24</f>
        <v>2022.56821</v>
      </c>
    </row>
    <row r="18" spans="1:7" ht="77.25" customHeight="1">
      <c r="A18" s="40"/>
      <c r="B18" s="1" t="s">
        <v>69</v>
      </c>
      <c r="C18" s="5" t="s">
        <v>12</v>
      </c>
      <c r="D18" s="1" t="s">
        <v>51</v>
      </c>
      <c r="E18" s="1" t="s">
        <v>70</v>
      </c>
      <c r="F18" s="5"/>
      <c r="G18" s="2">
        <f>G19</f>
        <v>-40.019999999999996</v>
      </c>
    </row>
    <row r="19" spans="1:7" ht="93" customHeight="1">
      <c r="A19" s="40"/>
      <c r="B19" s="3" t="s">
        <v>71</v>
      </c>
      <c r="C19" s="6" t="s">
        <v>12</v>
      </c>
      <c r="D19" s="2" t="s">
        <v>51</v>
      </c>
      <c r="E19" s="2" t="s">
        <v>70</v>
      </c>
      <c r="F19" s="6" t="s">
        <v>14</v>
      </c>
      <c r="G19" s="2">
        <f>25.26-46.98-18.3</f>
        <v>-40.019999999999996</v>
      </c>
    </row>
    <row r="20" spans="1:7" ht="90" customHeight="1">
      <c r="A20" s="40"/>
      <c r="B20" s="18" t="s">
        <v>134</v>
      </c>
      <c r="C20" s="5" t="s">
        <v>12</v>
      </c>
      <c r="D20" s="5" t="s">
        <v>51</v>
      </c>
      <c r="E20" s="5" t="s">
        <v>135</v>
      </c>
      <c r="F20" s="5"/>
      <c r="G20" s="2">
        <v>-11</v>
      </c>
    </row>
    <row r="21" spans="1:7" ht="93" customHeight="1">
      <c r="A21" s="40"/>
      <c r="B21" s="30" t="s">
        <v>136</v>
      </c>
      <c r="C21" s="6" t="s">
        <v>12</v>
      </c>
      <c r="D21" s="6" t="s">
        <v>51</v>
      </c>
      <c r="E21" s="6" t="s">
        <v>135</v>
      </c>
      <c r="F21" s="6" t="s">
        <v>14</v>
      </c>
      <c r="G21" s="2">
        <v>-11</v>
      </c>
    </row>
    <row r="22" spans="1:7" ht="126" customHeight="1">
      <c r="A22" s="40"/>
      <c r="B22" s="1" t="s">
        <v>72</v>
      </c>
      <c r="C22" s="5" t="s">
        <v>12</v>
      </c>
      <c r="D22" s="1" t="s">
        <v>51</v>
      </c>
      <c r="E22" s="1" t="s">
        <v>73</v>
      </c>
      <c r="F22" s="6"/>
      <c r="G22" s="2">
        <f>G23</f>
        <v>2057.56821</v>
      </c>
    </row>
    <row r="23" spans="1:7" ht="143.25" customHeight="1">
      <c r="A23" s="40"/>
      <c r="B23" s="3" t="s">
        <v>74</v>
      </c>
      <c r="C23" s="6" t="s">
        <v>12</v>
      </c>
      <c r="D23" s="2" t="s">
        <v>51</v>
      </c>
      <c r="E23" s="2" t="s">
        <v>73</v>
      </c>
      <c r="F23" s="6" t="s">
        <v>14</v>
      </c>
      <c r="G23" s="2">
        <v>2057.56821</v>
      </c>
    </row>
    <row r="24" spans="1:7" ht="107.25" customHeight="1">
      <c r="A24" s="40"/>
      <c r="B24" s="1" t="s">
        <v>53</v>
      </c>
      <c r="C24" s="5" t="s">
        <v>12</v>
      </c>
      <c r="D24" s="1" t="s">
        <v>51</v>
      </c>
      <c r="E24" s="1" t="s">
        <v>54</v>
      </c>
      <c r="F24" s="5"/>
      <c r="G24" s="2">
        <f>G25</f>
        <v>16.02</v>
      </c>
    </row>
    <row r="25" spans="1:7" ht="114.75" customHeight="1">
      <c r="A25" s="40"/>
      <c r="B25" s="3" t="s">
        <v>55</v>
      </c>
      <c r="C25" s="6" t="s">
        <v>12</v>
      </c>
      <c r="D25" s="2" t="s">
        <v>51</v>
      </c>
      <c r="E25" s="2" t="s">
        <v>54</v>
      </c>
      <c r="F25" s="6" t="s">
        <v>14</v>
      </c>
      <c r="G25" s="2">
        <v>16.02</v>
      </c>
    </row>
    <row r="26" spans="1:7" ht="36.75" customHeight="1">
      <c r="A26" s="40"/>
      <c r="B26" s="1" t="s">
        <v>56</v>
      </c>
      <c r="C26" s="5" t="s">
        <v>36</v>
      </c>
      <c r="D26" s="1"/>
      <c r="E26" s="2"/>
      <c r="F26" s="5"/>
      <c r="G26" s="2">
        <f>G27</f>
        <v>2</v>
      </c>
    </row>
    <row r="27" spans="1:7" ht="47.25" customHeight="1">
      <c r="A27" s="40"/>
      <c r="B27" s="1" t="s">
        <v>57</v>
      </c>
      <c r="C27" s="5" t="s">
        <v>36</v>
      </c>
      <c r="D27" s="1" t="s">
        <v>45</v>
      </c>
      <c r="E27" s="1" t="s">
        <v>58</v>
      </c>
      <c r="F27" s="5"/>
      <c r="G27" s="2">
        <f>G28</f>
        <v>2</v>
      </c>
    </row>
    <row r="28" spans="1:7" ht="87" customHeight="1">
      <c r="A28" s="40"/>
      <c r="B28" s="3" t="s">
        <v>59</v>
      </c>
      <c r="C28" s="6" t="s">
        <v>36</v>
      </c>
      <c r="D28" s="2" t="s">
        <v>45</v>
      </c>
      <c r="E28" s="2" t="s">
        <v>58</v>
      </c>
      <c r="F28" s="6" t="s">
        <v>14</v>
      </c>
      <c r="G28" s="2">
        <v>2</v>
      </c>
    </row>
    <row r="29" spans="1:7" ht="23.25" customHeight="1">
      <c r="A29" s="40"/>
      <c r="B29" s="18" t="s">
        <v>111</v>
      </c>
      <c r="C29" s="5" t="s">
        <v>28</v>
      </c>
      <c r="D29" s="6"/>
      <c r="E29" s="2"/>
      <c r="F29" s="6"/>
      <c r="G29" s="2">
        <f>G30</f>
        <v>-1797.6374099999998</v>
      </c>
    </row>
    <row r="30" spans="1:7" ht="21" customHeight="1">
      <c r="A30" s="40"/>
      <c r="B30" s="18" t="s">
        <v>112</v>
      </c>
      <c r="C30" s="5" t="s">
        <v>28</v>
      </c>
      <c r="D30" s="5" t="s">
        <v>45</v>
      </c>
      <c r="E30" s="2"/>
      <c r="F30" s="6"/>
      <c r="G30" s="2">
        <f>G31+G32+G33</f>
        <v>-1797.6374099999998</v>
      </c>
    </row>
    <row r="31" spans="1:7" ht="87" customHeight="1">
      <c r="A31" s="40"/>
      <c r="B31" s="19" t="s">
        <v>113</v>
      </c>
      <c r="C31" s="6" t="s">
        <v>28</v>
      </c>
      <c r="D31" s="6" t="s">
        <v>45</v>
      </c>
      <c r="E31" s="6" t="s">
        <v>68</v>
      </c>
      <c r="F31" s="6" t="s">
        <v>14</v>
      </c>
      <c r="G31" s="2">
        <v>-1787.57726</v>
      </c>
    </row>
    <row r="32" spans="1:7" ht="87" customHeight="1">
      <c r="A32" s="40"/>
      <c r="B32" s="19" t="s">
        <v>118</v>
      </c>
      <c r="C32" s="6" t="s">
        <v>28</v>
      </c>
      <c r="D32" s="6" t="s">
        <v>45</v>
      </c>
      <c r="E32" s="6" t="s">
        <v>119</v>
      </c>
      <c r="F32" s="6" t="s">
        <v>14</v>
      </c>
      <c r="G32" s="2">
        <f>-0.52013-9.54002-225.39</f>
        <v>-235.45014999999998</v>
      </c>
    </row>
    <row r="33" spans="1:7" ht="91.5" customHeight="1">
      <c r="A33" s="40"/>
      <c r="B33" s="19" t="s">
        <v>150</v>
      </c>
      <c r="C33" s="6" t="s">
        <v>28</v>
      </c>
      <c r="D33" s="6" t="s">
        <v>45</v>
      </c>
      <c r="E33" s="6" t="s">
        <v>149</v>
      </c>
      <c r="F33" s="6" t="s">
        <v>14</v>
      </c>
      <c r="G33" s="2">
        <v>225.39</v>
      </c>
    </row>
    <row r="34" spans="1:7" ht="28.5">
      <c r="A34" s="40"/>
      <c r="B34" s="1" t="s">
        <v>32</v>
      </c>
      <c r="C34" s="5" t="s">
        <v>31</v>
      </c>
      <c r="D34" s="1"/>
      <c r="E34" s="2"/>
      <c r="F34" s="6"/>
      <c r="G34" s="1">
        <f>G35+G38+G43+G46</f>
        <v>2708.2055000000005</v>
      </c>
    </row>
    <row r="35" spans="1:7" ht="24.75" customHeight="1">
      <c r="A35" s="40"/>
      <c r="B35" s="1" t="s">
        <v>33</v>
      </c>
      <c r="C35" s="5" t="s">
        <v>31</v>
      </c>
      <c r="D35" s="1" t="s">
        <v>12</v>
      </c>
      <c r="E35" s="2"/>
      <c r="F35" s="6"/>
      <c r="G35" s="1">
        <f>G36+G37</f>
        <v>925</v>
      </c>
    </row>
    <row r="36" spans="1:7" ht="128.25" customHeight="1">
      <c r="A36" s="40"/>
      <c r="B36" s="19" t="s">
        <v>104</v>
      </c>
      <c r="C36" s="6" t="s">
        <v>31</v>
      </c>
      <c r="D36" s="6" t="s">
        <v>12</v>
      </c>
      <c r="E36" s="6" t="s">
        <v>105</v>
      </c>
      <c r="F36" s="6" t="s">
        <v>42</v>
      </c>
      <c r="G36" s="1">
        <v>923</v>
      </c>
    </row>
    <row r="37" spans="1:7" ht="69.75" customHeight="1">
      <c r="A37" s="40"/>
      <c r="B37" s="2" t="s">
        <v>43</v>
      </c>
      <c r="C37" s="6" t="s">
        <v>31</v>
      </c>
      <c r="D37" s="2" t="s">
        <v>12</v>
      </c>
      <c r="E37" s="2" t="s">
        <v>44</v>
      </c>
      <c r="F37" s="6" t="s">
        <v>14</v>
      </c>
      <c r="G37" s="2">
        <f>2</f>
        <v>2</v>
      </c>
    </row>
    <row r="38" spans="1:7" ht="20.25" customHeight="1">
      <c r="A38" s="40"/>
      <c r="B38" s="1" t="s">
        <v>47</v>
      </c>
      <c r="C38" s="5" t="s">
        <v>31</v>
      </c>
      <c r="D38" s="1" t="s">
        <v>15</v>
      </c>
      <c r="E38" s="2"/>
      <c r="F38" s="6"/>
      <c r="G38" s="2">
        <f>G40+G41+G42+G39</f>
        <v>1076.66188</v>
      </c>
    </row>
    <row r="39" spans="1:7" ht="93.75" customHeight="1">
      <c r="A39" s="40"/>
      <c r="B39" s="20" t="s">
        <v>124</v>
      </c>
      <c r="C39" s="25" t="s">
        <v>31</v>
      </c>
      <c r="D39" s="25" t="s">
        <v>15</v>
      </c>
      <c r="E39" s="25" t="s">
        <v>125</v>
      </c>
      <c r="F39" s="25" t="s">
        <v>126</v>
      </c>
      <c r="G39" s="29">
        <v>1115</v>
      </c>
    </row>
    <row r="40" spans="1:7" ht="114" customHeight="1">
      <c r="A40" s="40"/>
      <c r="B40" s="28" t="s">
        <v>122</v>
      </c>
      <c r="C40" s="6" t="s">
        <v>31</v>
      </c>
      <c r="D40" s="6" t="s">
        <v>15</v>
      </c>
      <c r="E40" s="6" t="s">
        <v>123</v>
      </c>
      <c r="F40" s="6" t="s">
        <v>14</v>
      </c>
      <c r="G40" s="2">
        <v>-41.054</v>
      </c>
    </row>
    <row r="41" spans="1:7" ht="84.75" customHeight="1">
      <c r="A41" s="40"/>
      <c r="B41" s="2" t="s">
        <v>48</v>
      </c>
      <c r="C41" s="6" t="s">
        <v>31</v>
      </c>
      <c r="D41" s="2" t="s">
        <v>15</v>
      </c>
      <c r="E41" s="2" t="s">
        <v>49</v>
      </c>
      <c r="F41" s="6" t="s">
        <v>14</v>
      </c>
      <c r="G41" s="2">
        <v>5</v>
      </c>
    </row>
    <row r="42" spans="1:7" ht="208.5" customHeight="1">
      <c r="A42" s="40"/>
      <c r="B42" s="2" t="s">
        <v>90</v>
      </c>
      <c r="C42" s="6" t="s">
        <v>31</v>
      </c>
      <c r="D42" s="2" t="s">
        <v>15</v>
      </c>
      <c r="E42" s="2" t="s">
        <v>91</v>
      </c>
      <c r="F42" s="6" t="s">
        <v>92</v>
      </c>
      <c r="G42" s="2">
        <v>-2.28412</v>
      </c>
    </row>
    <row r="43" spans="1:7" ht="25.5" customHeight="1">
      <c r="A43" s="40"/>
      <c r="B43" s="1" t="s">
        <v>46</v>
      </c>
      <c r="C43" s="5" t="s">
        <v>31</v>
      </c>
      <c r="D43" s="1" t="s">
        <v>36</v>
      </c>
      <c r="E43" s="2"/>
      <c r="F43" s="6"/>
      <c r="G43" s="2">
        <f>G44+G45</f>
        <v>712.28972</v>
      </c>
    </row>
    <row r="44" spans="1:7" ht="98.25" customHeight="1">
      <c r="A44" s="40"/>
      <c r="B44" s="2" t="s">
        <v>75</v>
      </c>
      <c r="C44" s="6" t="s">
        <v>31</v>
      </c>
      <c r="D44" s="2" t="s">
        <v>36</v>
      </c>
      <c r="E44" s="2" t="s">
        <v>76</v>
      </c>
      <c r="F44" s="6" t="s">
        <v>14</v>
      </c>
      <c r="G44" s="2">
        <v>-60</v>
      </c>
    </row>
    <row r="45" spans="1:7" ht="68.25" customHeight="1">
      <c r="A45" s="40"/>
      <c r="B45" s="19" t="s">
        <v>127</v>
      </c>
      <c r="C45" s="6" t="s">
        <v>31</v>
      </c>
      <c r="D45" s="6" t="s">
        <v>36</v>
      </c>
      <c r="E45" s="6" t="s">
        <v>128</v>
      </c>
      <c r="F45" s="6" t="s">
        <v>14</v>
      </c>
      <c r="G45" s="2">
        <f>750+81.28972-59</f>
        <v>772.28972</v>
      </c>
    </row>
    <row r="46" spans="1:7" ht="38.25" customHeight="1">
      <c r="A46" s="40"/>
      <c r="B46" s="1" t="s">
        <v>77</v>
      </c>
      <c r="C46" s="5" t="s">
        <v>31</v>
      </c>
      <c r="D46" s="1" t="s">
        <v>31</v>
      </c>
      <c r="E46" s="2"/>
      <c r="F46" s="6"/>
      <c r="G46" s="2">
        <f>G47</f>
        <v>-5.7461</v>
      </c>
    </row>
    <row r="47" spans="1:7" ht="81.75" customHeight="1">
      <c r="A47" s="40"/>
      <c r="B47" s="3" t="s">
        <v>78</v>
      </c>
      <c r="C47" s="7" t="s">
        <v>31</v>
      </c>
      <c r="D47" s="3" t="s">
        <v>31</v>
      </c>
      <c r="E47" s="3" t="s">
        <v>13</v>
      </c>
      <c r="F47" s="6" t="s">
        <v>14</v>
      </c>
      <c r="G47" s="2">
        <f>-2-2.6461-1.1</f>
        <v>-5.7461</v>
      </c>
    </row>
    <row r="48" spans="1:7" ht="27" customHeight="1">
      <c r="A48" s="40"/>
      <c r="B48" s="1" t="s">
        <v>79</v>
      </c>
      <c r="C48" s="5" t="s">
        <v>80</v>
      </c>
      <c r="D48" s="1"/>
      <c r="E48" s="3"/>
      <c r="F48" s="6"/>
      <c r="G48" s="2">
        <f>G49</f>
        <v>-18.27</v>
      </c>
    </row>
    <row r="49" spans="1:7" ht="27.75" customHeight="1">
      <c r="A49" s="40"/>
      <c r="B49" s="1" t="s">
        <v>81</v>
      </c>
      <c r="C49" s="5" t="s">
        <v>80</v>
      </c>
      <c r="D49" s="1" t="s">
        <v>80</v>
      </c>
      <c r="E49" s="3"/>
      <c r="F49" s="6"/>
      <c r="G49" s="2">
        <f>G50</f>
        <v>-18.27</v>
      </c>
    </row>
    <row r="50" spans="1:7" ht="114" customHeight="1">
      <c r="A50" s="40"/>
      <c r="B50" s="2" t="s">
        <v>82</v>
      </c>
      <c r="C50" s="6" t="s">
        <v>80</v>
      </c>
      <c r="D50" s="2" t="s">
        <v>80</v>
      </c>
      <c r="E50" s="2" t="s">
        <v>83</v>
      </c>
      <c r="F50" s="6" t="s">
        <v>14</v>
      </c>
      <c r="G50" s="2">
        <v>-18.27</v>
      </c>
    </row>
    <row r="51" spans="1:7" ht="23.25" customHeight="1">
      <c r="A51" s="40"/>
      <c r="B51" s="1" t="s">
        <v>37</v>
      </c>
      <c r="C51" s="5" t="s">
        <v>35</v>
      </c>
      <c r="D51" s="1"/>
      <c r="E51" s="1"/>
      <c r="F51" s="5"/>
      <c r="G51" s="2">
        <f>G52+G56+G59</f>
        <v>29.220000000000002</v>
      </c>
    </row>
    <row r="52" spans="1:7" ht="28.5" customHeight="1">
      <c r="A52" s="40"/>
      <c r="B52" s="1" t="s">
        <v>84</v>
      </c>
      <c r="C52" s="5" t="s">
        <v>35</v>
      </c>
      <c r="D52" s="1" t="s">
        <v>12</v>
      </c>
      <c r="E52" s="1"/>
      <c r="F52" s="5"/>
      <c r="G52" s="2">
        <f>G53+G55+G54</f>
        <v>33.27</v>
      </c>
    </row>
    <row r="53" spans="1:7" ht="79.5" customHeight="1">
      <c r="A53" s="40"/>
      <c r="B53" s="2" t="s">
        <v>85</v>
      </c>
      <c r="C53" s="6" t="s">
        <v>35</v>
      </c>
      <c r="D53" s="2" t="s">
        <v>12</v>
      </c>
      <c r="E53" s="2" t="s">
        <v>86</v>
      </c>
      <c r="F53" s="6" t="s">
        <v>38</v>
      </c>
      <c r="G53" s="2">
        <f>35.59</f>
        <v>35.59</v>
      </c>
    </row>
    <row r="54" spans="1:7" ht="79.5" customHeight="1">
      <c r="A54" s="40"/>
      <c r="B54" s="2" t="s">
        <v>145</v>
      </c>
      <c r="C54" s="6" t="s">
        <v>35</v>
      </c>
      <c r="D54" s="6" t="s">
        <v>12</v>
      </c>
      <c r="E54" s="6">
        <v>9998001</v>
      </c>
      <c r="F54" s="6" t="s">
        <v>14</v>
      </c>
      <c r="G54" s="2">
        <v>11.18</v>
      </c>
    </row>
    <row r="55" spans="1:7" ht="63" customHeight="1">
      <c r="A55" s="40"/>
      <c r="B55" s="2" t="s">
        <v>87</v>
      </c>
      <c r="C55" s="6" t="s">
        <v>35</v>
      </c>
      <c r="D55" s="2" t="s">
        <v>12</v>
      </c>
      <c r="E55" s="2" t="s">
        <v>86</v>
      </c>
      <c r="F55" s="6" t="s">
        <v>38</v>
      </c>
      <c r="G55" s="2">
        <f>-2.32-11.18</f>
        <v>-13.5</v>
      </c>
    </row>
    <row r="56" spans="1:7" ht="25.5" customHeight="1">
      <c r="A56" s="40"/>
      <c r="B56" s="4" t="s">
        <v>34</v>
      </c>
      <c r="C56" s="5" t="s">
        <v>35</v>
      </c>
      <c r="D56" s="1" t="s">
        <v>36</v>
      </c>
      <c r="E56" s="2"/>
      <c r="F56" s="6"/>
      <c r="G56" s="2">
        <f>G57+G58</f>
        <v>26</v>
      </c>
    </row>
    <row r="57" spans="1:7" ht="90">
      <c r="A57" s="40"/>
      <c r="B57" s="3" t="s">
        <v>88</v>
      </c>
      <c r="C57" s="6" t="s">
        <v>35</v>
      </c>
      <c r="D57" s="2" t="s">
        <v>36</v>
      </c>
      <c r="E57" s="2" t="s">
        <v>89</v>
      </c>
      <c r="F57" s="6" t="s">
        <v>38</v>
      </c>
      <c r="G57" s="2">
        <v>1</v>
      </c>
    </row>
    <row r="58" spans="1:7" ht="69.75" customHeight="1">
      <c r="A58" s="40"/>
      <c r="B58" s="3" t="s">
        <v>66</v>
      </c>
      <c r="C58" s="6" t="s">
        <v>35</v>
      </c>
      <c r="D58" s="2" t="s">
        <v>36</v>
      </c>
      <c r="E58" s="2" t="s">
        <v>65</v>
      </c>
      <c r="F58" s="6"/>
      <c r="G58" s="2">
        <v>25</v>
      </c>
    </row>
    <row r="59" spans="1:7" ht="28.5">
      <c r="A59" s="40"/>
      <c r="B59" s="4" t="s">
        <v>63</v>
      </c>
      <c r="C59" s="5" t="s">
        <v>35</v>
      </c>
      <c r="D59" s="1" t="s">
        <v>64</v>
      </c>
      <c r="E59" s="1" t="s">
        <v>65</v>
      </c>
      <c r="F59" s="6"/>
      <c r="G59" s="2">
        <f>G60</f>
        <v>-30.05</v>
      </c>
    </row>
    <row r="60" spans="1:7" ht="69" customHeight="1">
      <c r="A60" s="40"/>
      <c r="B60" s="3" t="s">
        <v>66</v>
      </c>
      <c r="C60" s="6" t="s">
        <v>35</v>
      </c>
      <c r="D60" s="2" t="s">
        <v>64</v>
      </c>
      <c r="E60" s="2" t="s">
        <v>65</v>
      </c>
      <c r="F60" s="6" t="s">
        <v>14</v>
      </c>
      <c r="G60" s="2">
        <f>-5.05-25</f>
        <v>-30.05</v>
      </c>
    </row>
    <row r="61" spans="1:7" ht="23.25" customHeight="1">
      <c r="A61" s="40"/>
      <c r="B61" s="16" t="s">
        <v>106</v>
      </c>
      <c r="C61" s="16" t="s">
        <v>107</v>
      </c>
      <c r="D61" s="16" t="s">
        <v>19</v>
      </c>
      <c r="E61" s="16" t="s">
        <v>19</v>
      </c>
      <c r="F61" s="16" t="s">
        <v>19</v>
      </c>
      <c r="G61" s="2">
        <v>80</v>
      </c>
    </row>
    <row r="62" spans="1:7" ht="27.75" customHeight="1">
      <c r="A62" s="40"/>
      <c r="B62" s="9" t="s">
        <v>108</v>
      </c>
      <c r="C62" s="16" t="s">
        <v>107</v>
      </c>
      <c r="D62" s="16" t="s">
        <v>15</v>
      </c>
      <c r="E62" s="17"/>
      <c r="F62" s="9"/>
      <c r="G62" s="2">
        <v>80</v>
      </c>
    </row>
    <row r="63" spans="1:7" ht="105.75" customHeight="1">
      <c r="A63" s="40"/>
      <c r="B63" s="9" t="s">
        <v>109</v>
      </c>
      <c r="C63" s="6" t="s">
        <v>107</v>
      </c>
      <c r="D63" s="6" t="s">
        <v>15</v>
      </c>
      <c r="E63" s="6" t="s">
        <v>110</v>
      </c>
      <c r="F63" s="6" t="s">
        <v>14</v>
      </c>
      <c r="G63" s="2">
        <v>80</v>
      </c>
    </row>
    <row r="64" spans="1:7" ht="38.25" customHeight="1">
      <c r="A64" s="40"/>
      <c r="B64" s="31" t="s">
        <v>140</v>
      </c>
      <c r="C64" s="5" t="s">
        <v>51</v>
      </c>
      <c r="D64" s="6"/>
      <c r="E64" s="6"/>
      <c r="F64" s="6"/>
      <c r="G64" s="2">
        <f>G65</f>
        <v>84</v>
      </c>
    </row>
    <row r="65" spans="1:7" ht="41.25" customHeight="1">
      <c r="A65" s="40"/>
      <c r="B65" s="18" t="s">
        <v>141</v>
      </c>
      <c r="C65" s="5" t="s">
        <v>51</v>
      </c>
      <c r="D65" s="5" t="s">
        <v>12</v>
      </c>
      <c r="E65" s="5" t="s">
        <v>142</v>
      </c>
      <c r="F65" s="6"/>
      <c r="G65" s="2">
        <f>G66</f>
        <v>84</v>
      </c>
    </row>
    <row r="66" spans="1:7" ht="63.75" customHeight="1">
      <c r="A66" s="41"/>
      <c r="B66" s="19" t="s">
        <v>143</v>
      </c>
      <c r="C66" s="6" t="s">
        <v>51</v>
      </c>
      <c r="D66" s="6" t="s">
        <v>12</v>
      </c>
      <c r="E66" s="6" t="s">
        <v>142</v>
      </c>
      <c r="F66" s="6" t="s">
        <v>144</v>
      </c>
      <c r="G66" s="2">
        <v>84</v>
      </c>
    </row>
    <row r="67" spans="1:7" ht="34.5" customHeight="1">
      <c r="A67" s="15" t="s">
        <v>94</v>
      </c>
      <c r="B67" s="2" t="s">
        <v>103</v>
      </c>
      <c r="C67" s="6"/>
      <c r="D67" s="2"/>
      <c r="E67" s="2"/>
      <c r="F67" s="6"/>
      <c r="G67" s="2"/>
    </row>
    <row r="68" spans="1:7" ht="69" customHeight="1">
      <c r="A68" s="39"/>
      <c r="B68" s="1" t="s">
        <v>93</v>
      </c>
      <c r="C68" s="5" t="s">
        <v>12</v>
      </c>
      <c r="D68" s="1" t="s">
        <v>36</v>
      </c>
      <c r="E68" s="2"/>
      <c r="F68" s="6"/>
      <c r="G68" s="2">
        <f>G69+G70+G71+G72</f>
        <v>-51.50900000000002</v>
      </c>
    </row>
    <row r="69" spans="1:7" ht="99" customHeight="1">
      <c r="A69" s="40"/>
      <c r="B69" s="24" t="s">
        <v>95</v>
      </c>
      <c r="C69" s="25" t="s">
        <v>12</v>
      </c>
      <c r="D69" s="25" t="s">
        <v>36</v>
      </c>
      <c r="E69" s="26" t="s">
        <v>96</v>
      </c>
      <c r="F69" s="25" t="s">
        <v>62</v>
      </c>
      <c r="G69" s="27">
        <f>-144.4-0.11</f>
        <v>-144.51000000000002</v>
      </c>
    </row>
    <row r="70" spans="1:7" ht="128.25" customHeight="1">
      <c r="A70" s="40"/>
      <c r="B70" s="24" t="s">
        <v>60</v>
      </c>
      <c r="C70" s="25" t="s">
        <v>12</v>
      </c>
      <c r="D70" s="25" t="s">
        <v>36</v>
      </c>
      <c r="E70" s="25" t="s">
        <v>61</v>
      </c>
      <c r="F70" s="25" t="s">
        <v>62</v>
      </c>
      <c r="G70" s="27">
        <f>144.4-0.133</f>
        <v>144.267</v>
      </c>
    </row>
    <row r="71" spans="1:7" ht="128.25" customHeight="1">
      <c r="A71" s="40"/>
      <c r="B71" s="24" t="s">
        <v>120</v>
      </c>
      <c r="C71" s="25" t="s">
        <v>12</v>
      </c>
      <c r="D71" s="25" t="s">
        <v>36</v>
      </c>
      <c r="E71" s="25" t="s">
        <v>68</v>
      </c>
      <c r="F71" s="25" t="s">
        <v>42</v>
      </c>
      <c r="G71" s="27">
        <v>-3.565</v>
      </c>
    </row>
    <row r="72" spans="1:7" ht="128.25" customHeight="1">
      <c r="A72" s="41"/>
      <c r="B72" s="24" t="s">
        <v>121</v>
      </c>
      <c r="C72" s="25" t="s">
        <v>12</v>
      </c>
      <c r="D72" s="25" t="s">
        <v>36</v>
      </c>
      <c r="E72" s="25" t="s">
        <v>68</v>
      </c>
      <c r="F72" s="25" t="s">
        <v>14</v>
      </c>
      <c r="G72" s="27">
        <v>-47.701</v>
      </c>
    </row>
    <row r="73" spans="1:7" ht="20.25" customHeight="1">
      <c r="A73" s="15">
        <v>758</v>
      </c>
      <c r="B73" s="4" t="s">
        <v>17</v>
      </c>
      <c r="C73" s="8" t="s">
        <v>18</v>
      </c>
      <c r="D73" s="4" t="s">
        <v>19</v>
      </c>
      <c r="E73" s="2"/>
      <c r="F73" s="6"/>
      <c r="G73" s="1">
        <f>G74</f>
        <v>-307.55330000000004</v>
      </c>
    </row>
    <row r="74" spans="1:7" ht="21.75" customHeight="1">
      <c r="A74" s="44"/>
      <c r="B74" s="4" t="s">
        <v>20</v>
      </c>
      <c r="C74" s="8" t="s">
        <v>18</v>
      </c>
      <c r="D74" s="4" t="s">
        <v>12</v>
      </c>
      <c r="E74" s="2"/>
      <c r="F74" s="6"/>
      <c r="G74" s="1">
        <f>G75+G76+G77+G79+G82+G83+G84+G80+G81</f>
        <v>-307.55330000000004</v>
      </c>
    </row>
    <row r="75" spans="1:7" ht="90">
      <c r="A75" s="45"/>
      <c r="B75" s="2" t="s">
        <v>97</v>
      </c>
      <c r="C75" s="6" t="s">
        <v>18</v>
      </c>
      <c r="D75" s="2" t="s">
        <v>12</v>
      </c>
      <c r="E75" s="2" t="s">
        <v>98</v>
      </c>
      <c r="F75" s="6" t="s">
        <v>22</v>
      </c>
      <c r="G75" s="2">
        <v>-52</v>
      </c>
    </row>
    <row r="76" spans="1:7" ht="126.75" customHeight="1">
      <c r="A76" s="45"/>
      <c r="B76" s="2" t="s">
        <v>23</v>
      </c>
      <c r="C76" s="6" t="s">
        <v>18</v>
      </c>
      <c r="D76" s="2" t="s">
        <v>12</v>
      </c>
      <c r="E76" s="2" t="s">
        <v>24</v>
      </c>
      <c r="F76" s="6" t="s">
        <v>22</v>
      </c>
      <c r="G76" s="2">
        <v>-107.82612</v>
      </c>
    </row>
    <row r="77" spans="1:7" ht="111.75" customHeight="1">
      <c r="A77" s="45"/>
      <c r="B77" s="2" t="s">
        <v>99</v>
      </c>
      <c r="C77" s="6" t="s">
        <v>18</v>
      </c>
      <c r="D77" s="2" t="s">
        <v>12</v>
      </c>
      <c r="E77" s="2" t="s">
        <v>13</v>
      </c>
      <c r="F77" s="6">
        <v>100</v>
      </c>
      <c r="G77" s="2">
        <v>-230.5533</v>
      </c>
    </row>
    <row r="78" spans="1:7" ht="87" customHeight="1">
      <c r="A78" s="45"/>
      <c r="B78" s="2" t="s">
        <v>100</v>
      </c>
      <c r="C78" s="6" t="s">
        <v>18</v>
      </c>
      <c r="D78" s="2" t="s">
        <v>12</v>
      </c>
      <c r="E78" s="2" t="s">
        <v>13</v>
      </c>
      <c r="F78" s="6">
        <v>100</v>
      </c>
      <c r="G78" s="2">
        <v>-230.5533</v>
      </c>
    </row>
    <row r="79" spans="1:7" ht="84" customHeight="1">
      <c r="A79" s="45"/>
      <c r="B79" s="2" t="s">
        <v>41</v>
      </c>
      <c r="C79" s="6" t="s">
        <v>18</v>
      </c>
      <c r="D79" s="2" t="s">
        <v>12</v>
      </c>
      <c r="E79" s="2" t="s">
        <v>25</v>
      </c>
      <c r="F79" s="6" t="s">
        <v>22</v>
      </c>
      <c r="G79" s="2">
        <v>236.82612</v>
      </c>
    </row>
    <row r="80" spans="1:7" ht="98.25" customHeight="1">
      <c r="A80" s="45"/>
      <c r="B80" s="19" t="s">
        <v>137</v>
      </c>
      <c r="C80" s="6" t="s">
        <v>18</v>
      </c>
      <c r="D80" s="6" t="s">
        <v>12</v>
      </c>
      <c r="E80" s="6" t="s">
        <v>138</v>
      </c>
      <c r="F80" s="6" t="s">
        <v>22</v>
      </c>
      <c r="G80" s="2">
        <v>-10</v>
      </c>
    </row>
    <row r="81" spans="1:7" ht="93" customHeight="1">
      <c r="A81" s="45"/>
      <c r="B81" s="19" t="s">
        <v>139</v>
      </c>
      <c r="C81" s="6" t="s">
        <v>18</v>
      </c>
      <c r="D81" s="6" t="s">
        <v>12</v>
      </c>
      <c r="E81" s="6" t="s">
        <v>25</v>
      </c>
      <c r="F81" s="6" t="s">
        <v>22</v>
      </c>
      <c r="G81" s="2">
        <v>-15</v>
      </c>
    </row>
    <row r="82" spans="1:7" ht="101.25" customHeight="1">
      <c r="A82" s="45"/>
      <c r="B82" s="2" t="s">
        <v>21</v>
      </c>
      <c r="C82" s="6" t="s">
        <v>18</v>
      </c>
      <c r="D82" s="2" t="s">
        <v>12</v>
      </c>
      <c r="E82" s="2" t="s">
        <v>27</v>
      </c>
      <c r="F82" s="6" t="s">
        <v>22</v>
      </c>
      <c r="G82" s="2">
        <v>-129</v>
      </c>
    </row>
    <row r="83" spans="1:7" ht="104.25" customHeight="1">
      <c r="A83" s="45"/>
      <c r="B83" s="2" t="s">
        <v>26</v>
      </c>
      <c r="C83" s="6" t="s">
        <v>18</v>
      </c>
      <c r="D83" s="2" t="s">
        <v>12</v>
      </c>
      <c r="E83" s="2" t="s">
        <v>27</v>
      </c>
      <c r="F83" s="6" t="s">
        <v>22</v>
      </c>
      <c r="G83" s="2">
        <v>-243.54</v>
      </c>
    </row>
    <row r="84" spans="1:7" ht="102" customHeight="1">
      <c r="A84" s="45"/>
      <c r="B84" s="2" t="s">
        <v>102</v>
      </c>
      <c r="C84" s="6" t="s">
        <v>18</v>
      </c>
      <c r="D84" s="2" t="s">
        <v>12</v>
      </c>
      <c r="E84" s="2" t="s">
        <v>101</v>
      </c>
      <c r="F84" s="6" t="s">
        <v>22</v>
      </c>
      <c r="G84" s="2">
        <v>243.54</v>
      </c>
    </row>
    <row r="85" spans="1:7" ht="24.75" customHeight="1">
      <c r="A85" s="15">
        <v>767</v>
      </c>
      <c r="B85" s="4" t="s">
        <v>9</v>
      </c>
      <c r="C85" s="5">
        <v>11</v>
      </c>
      <c r="D85" s="1"/>
      <c r="E85" s="1"/>
      <c r="F85" s="5"/>
      <c r="G85" s="1">
        <f>G86</f>
        <v>-896</v>
      </c>
    </row>
    <row r="86" spans="1:7" ht="22.5" customHeight="1">
      <c r="A86" s="40"/>
      <c r="B86" s="1" t="s">
        <v>16</v>
      </c>
      <c r="C86" s="5">
        <v>11</v>
      </c>
      <c r="D86" s="1" t="s">
        <v>12</v>
      </c>
      <c r="E86" s="1"/>
      <c r="F86" s="5"/>
      <c r="G86" s="1">
        <f>G87+G88+G89+G90</f>
        <v>-896</v>
      </c>
    </row>
    <row r="87" spans="1:7" ht="65.25" customHeight="1">
      <c r="A87" s="40"/>
      <c r="B87" s="19" t="s">
        <v>10</v>
      </c>
      <c r="C87" s="6" t="s">
        <v>11</v>
      </c>
      <c r="D87" s="6" t="s">
        <v>12</v>
      </c>
      <c r="E87" s="6" t="s">
        <v>13</v>
      </c>
      <c r="F87" s="6" t="s">
        <v>14</v>
      </c>
      <c r="G87" s="2">
        <v>68.6</v>
      </c>
    </row>
    <row r="88" spans="1:7" ht="82.5" customHeight="1">
      <c r="A88" s="40"/>
      <c r="B88" s="19" t="s">
        <v>39</v>
      </c>
      <c r="C88" s="6" t="s">
        <v>11</v>
      </c>
      <c r="D88" s="6" t="s">
        <v>12</v>
      </c>
      <c r="E88" s="6" t="s">
        <v>40</v>
      </c>
      <c r="F88" s="6" t="s">
        <v>22</v>
      </c>
      <c r="G88" s="2">
        <f>-68.6-90.3</f>
        <v>-158.89999999999998</v>
      </c>
    </row>
    <row r="89" spans="1:7" ht="98.25" customHeight="1">
      <c r="A89" s="40"/>
      <c r="B89" s="19" t="s">
        <v>129</v>
      </c>
      <c r="C89" s="6" t="s">
        <v>11</v>
      </c>
      <c r="D89" s="6" t="s">
        <v>36</v>
      </c>
      <c r="E89" s="6" t="s">
        <v>130</v>
      </c>
      <c r="F89" s="6" t="s">
        <v>22</v>
      </c>
      <c r="G89" s="2">
        <v>-331.7</v>
      </c>
    </row>
    <row r="90" spans="1:7" ht="90.75" customHeight="1">
      <c r="A90" s="40"/>
      <c r="B90" s="19" t="s">
        <v>131</v>
      </c>
      <c r="C90" s="6" t="s">
        <v>11</v>
      </c>
      <c r="D90" s="6" t="s">
        <v>36</v>
      </c>
      <c r="E90" s="6" t="s">
        <v>132</v>
      </c>
      <c r="F90" s="6" t="s">
        <v>22</v>
      </c>
      <c r="G90" s="2">
        <v>-474</v>
      </c>
    </row>
    <row r="91" spans="1:7" ht="15">
      <c r="A91" s="41"/>
      <c r="B91" s="1" t="s">
        <v>8</v>
      </c>
      <c r="C91" s="5"/>
      <c r="D91" s="1"/>
      <c r="E91" s="1"/>
      <c r="F91" s="5"/>
      <c r="G91" s="1">
        <f>G9++G26+G29+G34+G48+G51+G61+G73+G68+G85+G64</f>
        <v>1115.0000000000005</v>
      </c>
    </row>
    <row r="92" spans="2:7" ht="15">
      <c r="B92" s="20"/>
      <c r="C92" s="21"/>
      <c r="D92" s="21"/>
      <c r="E92" s="22"/>
      <c r="F92" s="21"/>
      <c r="G92" s="23"/>
    </row>
    <row r="93" spans="2:7" ht="15">
      <c r="B93" s="20"/>
      <c r="C93" s="21"/>
      <c r="D93" s="21"/>
      <c r="E93" s="22"/>
      <c r="F93" s="21"/>
      <c r="G93" s="23"/>
    </row>
    <row r="94" spans="2:7" ht="15">
      <c r="B94" s="20"/>
      <c r="C94" s="21"/>
      <c r="D94" s="21"/>
      <c r="E94" s="22"/>
      <c r="F94" s="21"/>
      <c r="G94" s="23"/>
    </row>
    <row r="95" spans="2:7" ht="15">
      <c r="B95" s="20"/>
      <c r="C95" s="21"/>
      <c r="D95" s="21"/>
      <c r="E95" s="22"/>
      <c r="F95" s="21"/>
      <c r="G95" s="23"/>
    </row>
    <row r="96" spans="2:7" ht="15">
      <c r="B96" s="20"/>
      <c r="C96" s="21"/>
      <c r="D96" s="21"/>
      <c r="E96" s="22"/>
      <c r="F96" s="21"/>
      <c r="G96" s="23"/>
    </row>
    <row r="97" spans="2:7" ht="15">
      <c r="B97" s="20"/>
      <c r="C97" s="21"/>
      <c r="D97" s="21"/>
      <c r="E97" s="22"/>
      <c r="F97" s="21"/>
      <c r="G97" s="23"/>
    </row>
    <row r="98" spans="2:7" ht="15">
      <c r="B98" s="20"/>
      <c r="C98" s="21"/>
      <c r="D98" s="21"/>
      <c r="E98" s="22"/>
      <c r="F98" s="21"/>
      <c r="G98" s="23"/>
    </row>
    <row r="99" spans="2:7" ht="15">
      <c r="B99" s="20"/>
      <c r="C99" s="21"/>
      <c r="D99" s="21"/>
      <c r="E99" s="22"/>
      <c r="F99" s="21"/>
      <c r="G99" s="23"/>
    </row>
    <row r="100" spans="2:7" ht="15">
      <c r="B100" s="20"/>
      <c r="C100" s="21"/>
      <c r="D100" s="21"/>
      <c r="E100" s="22"/>
      <c r="F100" s="21"/>
      <c r="G100" s="23"/>
    </row>
    <row r="101" spans="2:7" ht="15">
      <c r="B101" s="20"/>
      <c r="C101" s="21"/>
      <c r="D101" s="21"/>
      <c r="E101" s="22"/>
      <c r="F101" s="21"/>
      <c r="G101" s="23"/>
    </row>
    <row r="102" spans="2:7" ht="15">
      <c r="B102" s="20"/>
      <c r="C102" s="21"/>
      <c r="D102" s="21"/>
      <c r="E102" s="22"/>
      <c r="F102" s="21"/>
      <c r="G102" s="23"/>
    </row>
    <row r="103" spans="2:7" ht="15">
      <c r="B103" s="20"/>
      <c r="C103" s="21"/>
      <c r="D103" s="21"/>
      <c r="E103" s="22"/>
      <c r="F103" s="21"/>
      <c r="G103" s="23"/>
    </row>
    <row r="104" spans="2:7" ht="15">
      <c r="B104" s="20"/>
      <c r="C104" s="21"/>
      <c r="D104" s="21"/>
      <c r="E104" s="22"/>
      <c r="F104" s="21"/>
      <c r="G104" s="23"/>
    </row>
    <row r="105" spans="2:7" ht="15">
      <c r="B105" s="20"/>
      <c r="C105" s="21"/>
      <c r="D105" s="21"/>
      <c r="E105" s="22"/>
      <c r="F105" s="21"/>
      <c r="G105" s="23"/>
    </row>
    <row r="106" spans="2:7" ht="15">
      <c r="B106" s="20"/>
      <c r="C106" s="21"/>
      <c r="D106" s="21"/>
      <c r="E106" s="22"/>
      <c r="F106" s="21"/>
      <c r="G106" s="23"/>
    </row>
    <row r="107" spans="2:7" ht="15">
      <c r="B107" s="20"/>
      <c r="C107" s="21"/>
      <c r="D107" s="21"/>
      <c r="E107" s="22"/>
      <c r="F107" s="21"/>
      <c r="G107" s="23"/>
    </row>
    <row r="108" spans="2:7" ht="15">
      <c r="B108" s="20"/>
      <c r="C108" s="21"/>
      <c r="D108" s="21"/>
      <c r="E108" s="22"/>
      <c r="F108" s="21"/>
      <c r="G108" s="23"/>
    </row>
    <row r="109" spans="2:7" ht="15">
      <c r="B109" s="20"/>
      <c r="C109" s="21"/>
      <c r="D109" s="21"/>
      <c r="E109" s="22"/>
      <c r="F109" s="21"/>
      <c r="G109" s="23"/>
    </row>
    <row r="110" spans="2:7" ht="15">
      <c r="B110" s="20"/>
      <c r="C110" s="21"/>
      <c r="D110" s="21"/>
      <c r="E110" s="22"/>
      <c r="F110" s="21"/>
      <c r="G110" s="23"/>
    </row>
    <row r="111" spans="2:7" ht="15">
      <c r="B111" s="20"/>
      <c r="C111" s="21"/>
      <c r="D111" s="21"/>
      <c r="E111" s="22"/>
      <c r="F111" s="21"/>
      <c r="G111" s="23"/>
    </row>
    <row r="112" spans="2:7" ht="15">
      <c r="B112" s="20"/>
      <c r="C112" s="21"/>
      <c r="D112" s="21"/>
      <c r="E112" s="22"/>
      <c r="F112" s="21"/>
      <c r="G112" s="23"/>
    </row>
    <row r="113" spans="2:7" ht="15">
      <c r="B113" s="20"/>
      <c r="C113" s="21"/>
      <c r="D113" s="21"/>
      <c r="E113" s="22"/>
      <c r="F113" s="21"/>
      <c r="G113" s="23"/>
    </row>
    <row r="114" spans="2:7" ht="15">
      <c r="B114" s="20"/>
      <c r="C114" s="21"/>
      <c r="D114" s="21"/>
      <c r="E114" s="22"/>
      <c r="F114" s="21"/>
      <c r="G114" s="23"/>
    </row>
    <row r="115" spans="2:7" ht="15">
      <c r="B115" s="20"/>
      <c r="C115" s="21"/>
      <c r="D115" s="21"/>
      <c r="E115" s="22"/>
      <c r="F115" s="21"/>
      <c r="G115" s="23"/>
    </row>
    <row r="116" spans="2:7" ht="15">
      <c r="B116" s="20"/>
      <c r="C116" s="21"/>
      <c r="D116" s="21"/>
      <c r="E116" s="22"/>
      <c r="F116" s="21"/>
      <c r="G116" s="23"/>
    </row>
    <row r="117" spans="2:7" ht="15">
      <c r="B117" s="20"/>
      <c r="C117" s="21"/>
      <c r="D117" s="21"/>
      <c r="E117" s="22"/>
      <c r="F117" s="21"/>
      <c r="G117" s="23"/>
    </row>
    <row r="118" spans="2:7" ht="15">
      <c r="B118" s="20"/>
      <c r="C118" s="21"/>
      <c r="D118" s="21"/>
      <c r="E118" s="22"/>
      <c r="F118" s="21"/>
      <c r="G118" s="23"/>
    </row>
    <row r="119" spans="2:7" ht="15">
      <c r="B119" s="20"/>
      <c r="C119" s="21"/>
      <c r="D119" s="21"/>
      <c r="E119" s="22"/>
      <c r="F119" s="21"/>
      <c r="G119" s="23"/>
    </row>
    <row r="120" spans="2:7" ht="15">
      <c r="B120" s="20"/>
      <c r="C120" s="21"/>
      <c r="D120" s="21"/>
      <c r="E120" s="22"/>
      <c r="F120" s="21"/>
      <c r="G120" s="23"/>
    </row>
    <row r="121" spans="2:7" ht="15">
      <c r="B121" s="20"/>
      <c r="C121" s="21"/>
      <c r="D121" s="21"/>
      <c r="E121" s="22"/>
      <c r="F121" s="21"/>
      <c r="G121" s="23"/>
    </row>
    <row r="122" spans="2:7" ht="15">
      <c r="B122" s="20"/>
      <c r="C122" s="21"/>
      <c r="D122" s="21"/>
      <c r="E122" s="22"/>
      <c r="F122" s="21"/>
      <c r="G122" s="23"/>
    </row>
    <row r="123" spans="2:7" ht="15">
      <c r="B123" s="20"/>
      <c r="C123" s="21"/>
      <c r="D123" s="21"/>
      <c r="E123" s="22"/>
      <c r="F123" s="21"/>
      <c r="G123" s="23"/>
    </row>
    <row r="124" spans="2:7" ht="15">
      <c r="B124" s="20"/>
      <c r="C124" s="21"/>
      <c r="D124" s="21"/>
      <c r="E124" s="22"/>
      <c r="F124" s="21"/>
      <c r="G124" s="23"/>
    </row>
    <row r="125" spans="2:7" ht="15">
      <c r="B125" s="20"/>
      <c r="C125" s="21"/>
      <c r="D125" s="21"/>
      <c r="E125" s="22"/>
      <c r="F125" s="21"/>
      <c r="G125" s="23"/>
    </row>
  </sheetData>
  <sheetProtection/>
  <mergeCells count="15">
    <mergeCell ref="A68:A72"/>
    <mergeCell ref="A6:A7"/>
    <mergeCell ref="B6:B7"/>
    <mergeCell ref="C6:C7"/>
    <mergeCell ref="A10:A66"/>
    <mergeCell ref="A86:A91"/>
    <mergeCell ref="A74:A84"/>
    <mergeCell ref="E1:G1"/>
    <mergeCell ref="E2:G2"/>
    <mergeCell ref="E4:G4"/>
    <mergeCell ref="D3:G3"/>
    <mergeCell ref="E6:E7"/>
    <mergeCell ref="F6:F7"/>
    <mergeCell ref="D6:D7"/>
    <mergeCell ref="G6:G7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Сергей Мунасипов</cp:lastModifiedBy>
  <cp:lastPrinted>2014-12-19T11:57:59Z</cp:lastPrinted>
  <dcterms:created xsi:type="dcterms:W3CDTF">2009-11-02T08:11:01Z</dcterms:created>
  <dcterms:modified xsi:type="dcterms:W3CDTF">2014-12-30T21:12:15Z</dcterms:modified>
  <cp:category/>
  <cp:version/>
  <cp:contentType/>
  <cp:contentStatus/>
</cp:coreProperties>
</file>