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<sst xmlns="http://schemas.openxmlformats.org/spreadsheetml/2006/main" count="368" uniqueCount="117">
  <si>
    <t>ОБЩЕГОСУДАРСТВЕННЫЕ ВОПРОСЫ</t>
  </si>
  <si>
    <t xml:space="preserve">Выполнение функций органами местного самоуправления  </t>
  </si>
  <si>
    <t>Центральный аппарат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</si>
  <si>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</si>
  <si>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</si>
  <si>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</si>
  <si>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 xml:space="preserve">Выполнение функций органами  местного самоуправления  </t>
  </si>
  <si>
    <t xml:space="preserve">Субсидии юридическим лицам  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</si>
  <si>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</si>
  <si>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</si>
  <si>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</si>
  <si>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</si>
  <si>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</si>
  <si>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</si>
  <si>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Выполнение функций органами  местного самоуправления 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</si>
  <si>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</si>
  <si>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</si>
  <si>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</si>
  <si>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</si>
  <si>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</si>
  <si>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Библиотеки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</si>
  <si>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</si>
  <si>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</si>
  <si>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>СОЦИАЛЬНАЯ ПОЛИТИКА</t>
  </si>
  <si>
    <t>Социальное обеспечение населения</t>
  </si>
  <si>
    <t xml:space="preserve">Мероприятия в области социальной политики </t>
  </si>
  <si>
    <t>ИТОГО РАСХОДОВ:</t>
  </si>
  <si>
    <t>План 
на 2011 год</t>
  </si>
  <si>
    <t>013</t>
  </si>
  <si>
    <t>001</t>
  </si>
  <si>
    <t>006</t>
  </si>
  <si>
    <t>003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</si>
  <si>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</si>
  <si>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</si>
  <si>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</si>
  <si>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</si>
  <si>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Городская целевая программа "Реконструкция и капитальный ремонт жилищного фонда на 2008-2015 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</si>
  <si>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</si>
  <si>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</si>
  <si>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</si>
  <si>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>05</t>
  </si>
  <si>
    <t>01</t>
  </si>
  <si>
    <t>02</t>
  </si>
  <si>
    <t>03</t>
  </si>
  <si>
    <t>10</t>
  </si>
  <si>
    <t>7950105</t>
  </si>
  <si>
    <t>7950405</t>
  </si>
  <si>
    <t>7951305</t>
  </si>
  <si>
    <t>6000200</t>
  </si>
  <si>
    <t>Наименование расходов</t>
  </si>
  <si>
    <t>Код раздела</t>
  </si>
  <si>
    <t>Код подраздела</t>
  </si>
  <si>
    <t>Код целевой статьи</t>
  </si>
  <si>
    <t>Код вида 
расходов</t>
  </si>
  <si>
    <t>0020400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</si>
  <si>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</si>
  <si>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</si>
  <si>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11</t>
  </si>
  <si>
    <t>13</t>
  </si>
  <si>
    <t>0900200</t>
  </si>
  <si>
    <t>07</t>
  </si>
  <si>
    <t>4239900</t>
  </si>
  <si>
    <t>08</t>
  </si>
  <si>
    <t xml:space="preserve">Дворцы и дома культуры, другие учреждения культуры </t>
  </si>
  <si>
    <t>4409900</t>
  </si>
  <si>
    <t>4419900</t>
  </si>
  <si>
    <t>4429900</t>
  </si>
  <si>
    <t>4439900</t>
  </si>
  <si>
    <t>4508500</t>
  </si>
  <si>
    <t>7951008</t>
  </si>
  <si>
    <t>Мероприятия в сфере культуры и искусства</t>
  </si>
  <si>
    <t>Театры, концертные и другие организации исполнительских искусств</t>
  </si>
  <si>
    <t>5140100</t>
  </si>
  <si>
    <t>Учреждения физической культуры 
и спорта</t>
  </si>
  <si>
    <t>4829900</t>
  </si>
  <si>
    <t>5129700</t>
  </si>
  <si>
    <t>Оценка недвижимости, признание прав 
и регулирование отношений по государственной и муниципальной собственности</t>
  </si>
  <si>
    <t>Учреждения по внешкольной работе 
с детьми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</si>
  <si>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</si>
  <si>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
реализации молодежной политики 
"Я-Александровец на 2011-2013 г.г."</t>
  </si>
  <si>
    <t>7951807</t>
  </si>
  <si>
    <t>Спорт высших достижений</t>
  </si>
  <si>
    <t>500</t>
  </si>
  <si>
    <t>Муниципальная целевая программа  "Переселение граждан из ветхого и аварийного жилищного фонда в г. Александрове на 2009-2015 г.г."</t>
  </si>
  <si>
    <t>7950205</t>
  </si>
  <si>
    <t>7951905</t>
  </si>
  <si>
    <t>Муниципальная целевая программа "Сохранение и развитие культуры города Александрова на 2011-2013 годы"</t>
  </si>
  <si>
    <t xml:space="preserve">Проведение мероприятий для детей 
и молодёжи </t>
  </si>
  <si>
    <t>4310100</t>
  </si>
  <si>
    <t>к решению Совета народных депутатов муниципального образования 
город Александров</t>
  </si>
  <si>
    <t>Приложение № 3</t>
  </si>
  <si>
    <t>ИЗМЕНЕНИЯ К РАСПРЕДЕЛЕНИЮ БЮДЖЕТНЫХ АССИГНОВАНИЙ 
ПО РАЗДЕЛАМ, ПОДРАЗДЕЛАМ, ЦЕЛЕВЫМ СТАТЬЯМ И ВИДАМ РАСХОДОВ 
КЛАССИФИКАЦИИ РАСХОДОВ БЮДЖЕТОВ НА 2011 ГОД</t>
  </si>
  <si>
    <t>079</t>
  </si>
  <si>
    <t>Мероприятия в области здравоохранения, спорта и физической культуры, туризма</t>
  </si>
  <si>
    <t>06</t>
  </si>
  <si>
    <t>Другие вопросы в области социальной политики</t>
  </si>
  <si>
    <t xml:space="preserve">
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на 2011-2013 годы"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</si>
  <si>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</si>
  <si>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</si>
  <si>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</si>
  <si>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Руководство и управление в сфере установленных функций органов местного самоуправления</t>
  </si>
  <si>
    <t>0029900</t>
  </si>
  <si>
    <t>Пенсионное обеспечение</t>
  </si>
  <si>
    <t xml:space="preserve">Доплата к пенсиям муниципальных служащих </t>
  </si>
  <si>
    <t>4910101</t>
  </si>
  <si>
    <t>Социальные выплаты</t>
  </si>
  <si>
    <t>005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</si>
  <si>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</si>
  <si>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</si>
  <si>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</si>
  <si>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</si>
  <si>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 xml:space="preserve">НАЦИОНАЛЬНАЯ ЭКОНОМИКА </t>
  </si>
  <si>
    <t>Другие вопросы в области национальной экономики</t>
  </si>
  <si>
    <t>12</t>
  </si>
  <si>
    <t>Реализация государственных функций, связанных с общегосударственным управлением</t>
  </si>
  <si>
    <t>0929900</t>
  </si>
  <si>
    <t>от 19.09.2011 г. № 45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</si>
</sst>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81" fontId="5" fillId="0" borderId="10" xfId="0" applyNumberFormat="1" applyFont="1" applyBorder="1" applyAlignment="1">
      <alignment/>
    </xf>
    <xf numFmtId="181" fontId="9" fillId="0" borderId="1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110" zoomScaleNormal="110" zoomScalePageLayoutView="0" workbookViewId="0" topLeftCell="A1">
      <selection activeCell="H15" sqref="H15"/>
    </sheetView>
  </sheetViews>
  <sheetFormatPr defaultColWidth="9.140625" defaultRowHeight="12.75"/>
  <cols>
    <col min="1" max="1" width="37.7109375" style="0" customWidth="1"/>
    <col min="2" max="2" width="7.421875" style="0" customWidth="1"/>
    <col min="3" max="3" width="8.57421875" style="0" customWidth="1"/>
    <col min="4" max="4" width="12.421875" style="0" customWidth="1"/>
    <col min="5" max="5" width="7.57421875" style="0" customWidth="1"/>
    <col min="6" max="6" width="12.140625" style="0" customWidth="1"/>
  </cols>
  <sheetData>
    <row r="1" spans="1:6" ht="12.75">
      <c r="A1" s="5"/>
      <c r="B1" s="31" t="s">
        <v>90</v>
      </c>
      <c r="C1" s="31"/>
      <c r="D1" s="31"/>
      <c r="E1" s="31"/>
      <c r="F1" s="31"/>
    </row>
    <row r="2" spans="1:6" ht="12.75">
      <c r="A2" s="5"/>
      <c r="B2" s="6"/>
      <c r="C2" s="6"/>
      <c r="D2" s="32" t="s">
        <v>89</v>
      </c>
      <c r="E2" s="32"/>
      <c r="F2" s="32"/>
    </row>
    <row r="3" spans="1:6" ht="24" customHeight="1">
      <c r="A3" s="7"/>
      <c r="B3" s="6"/>
      <c r="C3" s="6"/>
      <c r="D3" s="32"/>
      <c r="E3" s="32"/>
      <c r="F3" s="32"/>
    </row>
    <row r="4" spans="1:6" ht="12.75">
      <c r="A4" s="5"/>
      <c r="B4" s="31" t="s">
        <v>116</v>
      </c>
      <c r="C4" s="31"/>
      <c r="D4" s="31"/>
      <c r="E4" s="31"/>
      <c r="F4" s="31"/>
    </row>
    <row r="5" spans="1:6" ht="12.75">
      <c r="A5" s="5"/>
      <c r="B5" s="5"/>
      <c r="C5" s="5"/>
      <c r="D5" s="5"/>
      <c r="E5" s="5"/>
      <c r="F5" s="5"/>
    </row>
    <row r="6" spans="1:6" ht="42.75" customHeight="1">
      <c r="A6" s="30" t="s">
        <v>91</v>
      </c>
      <c r="B6" s="30"/>
      <c r="C6" s="30"/>
      <c r="D6" s="30"/>
      <c r="E6" s="30"/>
      <c r="F6" s="30"/>
    </row>
    <row r="7" spans="1:6" ht="12.75">
      <c r="A7" s="5"/>
      <c r="B7" s="5"/>
      <c r="C7" s="5"/>
      <c r="D7" s="5"/>
      <c r="E7" s="5"/>
      <c r="F7" s="8" t="s">
        <v>38</v>
      </c>
    </row>
    <row r="8" spans="1:6" ht="27" customHeight="1">
      <c r="A8" s="9" t="s">
        <v>49</v>
      </c>
      <c r="B8" s="9" t="s">
        <v>50</v>
      </c>
      <c r="C8" s="9" t="s">
        <v>51</v>
      </c>
      <c r="D8" s="9" t="s">
        <v>52</v>
      </c>
      <c r="E8" s="9" t="s">
        <v>53</v>
      </c>
      <c r="F8" s="9" t="s">
        <v>27</v>
      </c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ht="12.75">
      <c r="A10" s="10"/>
      <c r="B10" s="10"/>
      <c r="C10" s="10"/>
      <c r="D10" s="10"/>
      <c r="E10" s="10"/>
      <c r="F10" s="10"/>
    </row>
    <row r="11" spans="1:6" ht="24.75" customHeight="1">
      <c r="A11" s="11" t="s">
        <v>0</v>
      </c>
      <c r="B11" s="12" t="s">
        <v>41</v>
      </c>
      <c r="C11" s="12"/>
      <c r="D11" s="12"/>
      <c r="E11" s="12"/>
      <c r="F11" s="13">
        <f>F12+F15+F22+F25</f>
        <v>-556.198</v>
      </c>
    </row>
    <row r="12" spans="1:6" ht="51.75" customHeight="1">
      <c r="A12" s="27" t="s">
        <v>97</v>
      </c>
      <c r="B12" s="15" t="s">
        <v>41</v>
      </c>
      <c r="C12" s="12" t="s">
        <v>42</v>
      </c>
      <c r="D12" s="12"/>
      <c r="E12" s="12"/>
      <c r="F12" s="13">
        <v>-472.5</v>
      </c>
    </row>
    <row r="13" spans="1:6" ht="13.5" customHeight="1">
      <c r="A13" s="28" t="s">
        <v>98</v>
      </c>
      <c r="B13" s="15" t="s">
        <v>41</v>
      </c>
      <c r="C13" s="15" t="s">
        <v>42</v>
      </c>
      <c r="D13" s="12" t="s">
        <v>99</v>
      </c>
      <c r="E13" s="12"/>
      <c r="F13" s="10">
        <v>-472.5</v>
      </c>
    </row>
    <row r="14" spans="1:6" ht="25.5">
      <c r="A14" s="28" t="s">
        <v>1</v>
      </c>
      <c r="B14" s="15" t="s">
        <v>41</v>
      </c>
      <c r="C14" s="15" t="s">
        <v>42</v>
      </c>
      <c r="D14" s="15" t="s">
        <v>99</v>
      </c>
      <c r="E14" s="12" t="s">
        <v>82</v>
      </c>
      <c r="F14" s="10">
        <v>-472.5</v>
      </c>
    </row>
    <row r="15" spans="1:6" s="1" customFormat="1" ht="64.5" customHeight="1">
      <c r="A15" s="14" t="s">
        <v>55</v>
      </c>
      <c r="B15" s="15" t="s">
        <v>41</v>
      </c>
      <c r="C15" s="12" t="s">
        <v>43</v>
      </c>
      <c r="D15" s="12"/>
      <c r="E15" s="12"/>
      <c r="F15" s="13">
        <f>F16+F18+F20</f>
        <v>153.001</v>
      </c>
    </row>
    <row r="16" spans="1:6" s="2" customFormat="1" ht="12.75">
      <c r="A16" s="16" t="s">
        <v>2</v>
      </c>
      <c r="B16" s="15" t="s">
        <v>41</v>
      </c>
      <c r="C16" s="15" t="s">
        <v>43</v>
      </c>
      <c r="D16" s="12" t="s">
        <v>54</v>
      </c>
      <c r="E16" s="15"/>
      <c r="F16" s="10">
        <f>SUM(F17)</f>
        <v>107.601</v>
      </c>
    </row>
    <row r="17" spans="1:6" s="3" customFormat="1" ht="25.5">
      <c r="A17" s="16" t="s">
        <v>1</v>
      </c>
      <c r="B17" s="15" t="s">
        <v>41</v>
      </c>
      <c r="C17" s="15" t="s">
        <v>43</v>
      </c>
      <c r="D17" s="15" t="s">
        <v>54</v>
      </c>
      <c r="E17" s="12" t="s">
        <v>82</v>
      </c>
      <c r="F17" s="10">
        <v>107.601</v>
      </c>
    </row>
    <row r="18" spans="1:6" s="3" customFormat="1" ht="25.5">
      <c r="A18" s="16" t="s">
        <v>107</v>
      </c>
      <c r="B18" s="15" t="s">
        <v>41</v>
      </c>
      <c r="C18" s="15" t="s">
        <v>43</v>
      </c>
      <c r="D18" s="12" t="s">
        <v>108</v>
      </c>
      <c r="E18" s="12"/>
      <c r="F18" s="10">
        <v>25</v>
      </c>
    </row>
    <row r="19" spans="1:6" s="3" customFormat="1" ht="25.5">
      <c r="A19" s="16" t="s">
        <v>1</v>
      </c>
      <c r="B19" s="15" t="s">
        <v>41</v>
      </c>
      <c r="C19" s="15" t="s">
        <v>43</v>
      </c>
      <c r="D19" s="15" t="s">
        <v>108</v>
      </c>
      <c r="E19" s="12" t="s">
        <v>82</v>
      </c>
      <c r="F19" s="10">
        <v>25</v>
      </c>
    </row>
    <row r="20" spans="1:6" s="3" customFormat="1" ht="25.5">
      <c r="A20" s="16" t="s">
        <v>109</v>
      </c>
      <c r="B20" s="15" t="s">
        <v>41</v>
      </c>
      <c r="C20" s="15" t="s">
        <v>43</v>
      </c>
      <c r="D20" s="12" t="s">
        <v>110</v>
      </c>
      <c r="E20" s="12"/>
      <c r="F20" s="10">
        <v>20.4</v>
      </c>
    </row>
    <row r="21" spans="1:6" s="3" customFormat="1" ht="25.5">
      <c r="A21" s="16" t="s">
        <v>1</v>
      </c>
      <c r="B21" s="15" t="s">
        <v>41</v>
      </c>
      <c r="C21" s="15" t="s">
        <v>43</v>
      </c>
      <c r="D21" s="15" t="s">
        <v>110</v>
      </c>
      <c r="E21" s="12" t="s">
        <v>82</v>
      </c>
      <c r="F21" s="10">
        <v>20.4</v>
      </c>
    </row>
    <row r="22" spans="1:6" s="1" customFormat="1" ht="78" customHeight="1">
      <c r="A22" s="14" t="s">
        <v>78</v>
      </c>
      <c r="B22" s="15" t="s">
        <v>41</v>
      </c>
      <c r="C22" s="12" t="s">
        <v>56</v>
      </c>
      <c r="D22" s="12"/>
      <c r="E22" s="12"/>
      <c r="F22" s="13">
        <f>F23</f>
        <v>985.129</v>
      </c>
    </row>
    <row r="23" spans="1:6" s="2" customFormat="1" ht="12.75">
      <c r="A23" s="16" t="s">
        <v>2</v>
      </c>
      <c r="B23" s="15" t="s">
        <v>41</v>
      </c>
      <c r="C23" s="15" t="s">
        <v>56</v>
      </c>
      <c r="D23" s="12" t="s">
        <v>54</v>
      </c>
      <c r="E23" s="15"/>
      <c r="F23" s="10">
        <f>SUM(F24)</f>
        <v>985.129</v>
      </c>
    </row>
    <row r="24" spans="1:6" s="3" customFormat="1" ht="25.5">
      <c r="A24" s="16" t="s">
        <v>1</v>
      </c>
      <c r="B24" s="15" t="s">
        <v>41</v>
      </c>
      <c r="C24" s="15" t="s">
        <v>56</v>
      </c>
      <c r="D24" s="15" t="s">
        <v>54</v>
      </c>
      <c r="E24" s="12" t="s">
        <v>82</v>
      </c>
      <c r="F24" s="10">
        <v>985.129</v>
      </c>
    </row>
    <row r="25" spans="1:6" s="1" customFormat="1" ht="12.75">
      <c r="A25" s="14" t="s">
        <v>4</v>
      </c>
      <c r="B25" s="15" t="s">
        <v>41</v>
      </c>
      <c r="C25" s="12" t="s">
        <v>58</v>
      </c>
      <c r="D25" s="12"/>
      <c r="E25" s="12"/>
      <c r="F25" s="13">
        <f>F26+F28</f>
        <v>-1221.828</v>
      </c>
    </row>
    <row r="26" spans="1:6" s="1" customFormat="1" ht="38.25">
      <c r="A26" s="16" t="s">
        <v>100</v>
      </c>
      <c r="B26" s="15" t="s">
        <v>41</v>
      </c>
      <c r="C26" s="15" t="s">
        <v>58</v>
      </c>
      <c r="D26" s="12" t="s">
        <v>101</v>
      </c>
      <c r="E26" s="12"/>
      <c r="F26" s="10">
        <v>-1064.6</v>
      </c>
    </row>
    <row r="27" spans="1:6" s="1" customFormat="1" ht="25.5">
      <c r="A27" s="16" t="s">
        <v>5</v>
      </c>
      <c r="B27" s="15" t="s">
        <v>41</v>
      </c>
      <c r="C27" s="15" t="s">
        <v>58</v>
      </c>
      <c r="D27" s="15" t="s">
        <v>101</v>
      </c>
      <c r="E27" s="12" t="s">
        <v>29</v>
      </c>
      <c r="F27" s="10">
        <v>-1064.6</v>
      </c>
    </row>
    <row r="28" spans="1:6" s="2" customFormat="1" ht="51">
      <c r="A28" s="16" t="s">
        <v>76</v>
      </c>
      <c r="B28" s="15" t="s">
        <v>41</v>
      </c>
      <c r="C28" s="15" t="s">
        <v>58</v>
      </c>
      <c r="D28" s="12" t="s">
        <v>59</v>
      </c>
      <c r="E28" s="15"/>
      <c r="F28" s="10">
        <f>SUM(F29)</f>
        <v>-157.228</v>
      </c>
    </row>
    <row r="29" spans="1:6" s="3" customFormat="1" ht="25.5">
      <c r="A29" s="16" t="s">
        <v>22</v>
      </c>
      <c r="B29" s="15" t="s">
        <v>41</v>
      </c>
      <c r="C29" s="15" t="s">
        <v>58</v>
      </c>
      <c r="D29" s="15" t="s">
        <v>59</v>
      </c>
      <c r="E29" s="12" t="s">
        <v>82</v>
      </c>
      <c r="F29" s="10">
        <v>-157.228</v>
      </c>
    </row>
    <row r="30" spans="1:6" s="3" customFormat="1" ht="15" customHeight="1">
      <c r="A30" s="11" t="s">
        <v>111</v>
      </c>
      <c r="B30" s="12" t="s">
        <v>56</v>
      </c>
      <c r="C30" s="12"/>
      <c r="D30" s="12"/>
      <c r="E30" s="12"/>
      <c r="F30" s="13">
        <v>36.8</v>
      </c>
    </row>
    <row r="31" spans="1:6" s="3" customFormat="1" ht="25.5">
      <c r="A31" s="14" t="s">
        <v>112</v>
      </c>
      <c r="B31" s="15" t="s">
        <v>56</v>
      </c>
      <c r="C31" s="12" t="s">
        <v>113</v>
      </c>
      <c r="D31" s="15"/>
      <c r="E31" s="12"/>
      <c r="F31" s="13">
        <v>36.8</v>
      </c>
    </row>
    <row r="32" spans="1:6" s="3" customFormat="1" ht="38.25">
      <c r="A32" s="16" t="s">
        <v>114</v>
      </c>
      <c r="B32" s="15" t="s">
        <v>56</v>
      </c>
      <c r="C32" s="15" t="s">
        <v>113</v>
      </c>
      <c r="D32" s="12" t="s">
        <v>115</v>
      </c>
      <c r="E32" s="12"/>
      <c r="F32" s="10">
        <v>36.8</v>
      </c>
    </row>
    <row r="33" spans="1:6" s="3" customFormat="1" ht="25.5">
      <c r="A33" s="16" t="s">
        <v>5</v>
      </c>
      <c r="B33" s="15" t="s">
        <v>56</v>
      </c>
      <c r="C33" s="15" t="s">
        <v>113</v>
      </c>
      <c r="D33" s="15" t="s">
        <v>115</v>
      </c>
      <c r="E33" s="12" t="s">
        <v>29</v>
      </c>
      <c r="F33" s="10">
        <v>36.8</v>
      </c>
    </row>
    <row r="34" spans="1:6" s="3" customFormat="1" ht="25.5">
      <c r="A34" s="11" t="s">
        <v>8</v>
      </c>
      <c r="B34" s="12" t="s">
        <v>40</v>
      </c>
      <c r="C34" s="12"/>
      <c r="D34" s="12"/>
      <c r="E34" s="12"/>
      <c r="F34" s="25">
        <f>F35+F42+F50</f>
        <v>1050</v>
      </c>
    </row>
    <row r="35" spans="1:6" s="1" customFormat="1" ht="12.75">
      <c r="A35" s="14" t="s">
        <v>9</v>
      </c>
      <c r="B35" s="15" t="s">
        <v>40</v>
      </c>
      <c r="C35" s="12" t="s">
        <v>41</v>
      </c>
      <c r="D35" s="12"/>
      <c r="E35" s="12"/>
      <c r="F35" s="17">
        <f>F36+F39</f>
        <v>0</v>
      </c>
    </row>
    <row r="36" spans="1:6" s="2" customFormat="1" ht="38.25">
      <c r="A36" s="16" t="s">
        <v>36</v>
      </c>
      <c r="B36" s="15" t="s">
        <v>40</v>
      </c>
      <c r="C36" s="15" t="s">
        <v>41</v>
      </c>
      <c r="D36" s="12" t="s">
        <v>45</v>
      </c>
      <c r="E36" s="15"/>
      <c r="F36" s="18">
        <f>SUM(F37:F38)</f>
        <v>0</v>
      </c>
    </row>
    <row r="37" spans="1:6" s="3" customFormat="1" ht="12.75">
      <c r="A37" s="16" t="s">
        <v>7</v>
      </c>
      <c r="B37" s="15" t="s">
        <v>40</v>
      </c>
      <c r="C37" s="15" t="s">
        <v>41</v>
      </c>
      <c r="D37" s="15" t="s">
        <v>45</v>
      </c>
      <c r="E37" s="12" t="s">
        <v>30</v>
      </c>
      <c r="F37" s="22">
        <v>-101.686</v>
      </c>
    </row>
    <row r="38" spans="1:6" s="3" customFormat="1" ht="25.5">
      <c r="A38" s="16" t="s">
        <v>1</v>
      </c>
      <c r="B38" s="15" t="s">
        <v>40</v>
      </c>
      <c r="C38" s="15" t="s">
        <v>41</v>
      </c>
      <c r="D38" s="15" t="s">
        <v>45</v>
      </c>
      <c r="E38" s="12" t="s">
        <v>82</v>
      </c>
      <c r="F38" s="22">
        <v>101.686</v>
      </c>
    </row>
    <row r="39" spans="1:6" s="3" customFormat="1" ht="51">
      <c r="A39" s="16" t="s">
        <v>83</v>
      </c>
      <c r="B39" s="15" t="s">
        <v>40</v>
      </c>
      <c r="C39" s="15" t="s">
        <v>41</v>
      </c>
      <c r="D39" s="12" t="s">
        <v>84</v>
      </c>
      <c r="E39" s="12"/>
      <c r="F39" s="18">
        <f>F40+F41</f>
        <v>0</v>
      </c>
    </row>
    <row r="40" spans="1:6" s="3" customFormat="1" ht="12.75">
      <c r="A40" s="16" t="s">
        <v>10</v>
      </c>
      <c r="B40" s="15" t="s">
        <v>40</v>
      </c>
      <c r="C40" s="15" t="s">
        <v>41</v>
      </c>
      <c r="D40" s="15" t="s">
        <v>84</v>
      </c>
      <c r="E40" s="12" t="s">
        <v>31</v>
      </c>
      <c r="F40" s="22">
        <v>-48.793</v>
      </c>
    </row>
    <row r="41" spans="1:6" s="3" customFormat="1" ht="25.5">
      <c r="A41" s="16" t="s">
        <v>1</v>
      </c>
      <c r="B41" s="15" t="s">
        <v>40</v>
      </c>
      <c r="C41" s="15" t="s">
        <v>41</v>
      </c>
      <c r="D41" s="15" t="s">
        <v>84</v>
      </c>
      <c r="E41" s="12" t="s">
        <v>82</v>
      </c>
      <c r="F41" s="22">
        <v>48.793</v>
      </c>
    </row>
    <row r="42" spans="1:6" s="3" customFormat="1" ht="12.75">
      <c r="A42" s="14" t="s">
        <v>11</v>
      </c>
      <c r="B42" s="15" t="s">
        <v>40</v>
      </c>
      <c r="C42" s="12" t="s">
        <v>42</v>
      </c>
      <c r="D42" s="12"/>
      <c r="E42" s="12"/>
      <c r="F42" s="25">
        <f>F43+F45+F48</f>
        <v>751.681</v>
      </c>
    </row>
    <row r="43" spans="1:6" s="3" customFormat="1" ht="93" customHeight="1">
      <c r="A43" s="19" t="s">
        <v>96</v>
      </c>
      <c r="B43" s="15" t="s">
        <v>40</v>
      </c>
      <c r="C43" s="15" t="s">
        <v>42</v>
      </c>
      <c r="D43" s="12" t="s">
        <v>85</v>
      </c>
      <c r="E43" s="15"/>
      <c r="F43" s="22">
        <f>F44</f>
        <v>1050</v>
      </c>
    </row>
    <row r="44" spans="1:6" s="3" customFormat="1" ht="25.5">
      <c r="A44" s="16" t="s">
        <v>6</v>
      </c>
      <c r="B44" s="15" t="s">
        <v>40</v>
      </c>
      <c r="C44" s="15" t="s">
        <v>42</v>
      </c>
      <c r="D44" s="15" t="s">
        <v>85</v>
      </c>
      <c r="E44" s="12" t="s">
        <v>82</v>
      </c>
      <c r="F44" s="22">
        <v>1050</v>
      </c>
    </row>
    <row r="45" spans="1:6" s="3" customFormat="1" ht="51">
      <c r="A45" s="16" t="s">
        <v>39</v>
      </c>
      <c r="B45" s="15" t="s">
        <v>40</v>
      </c>
      <c r="C45" s="15" t="s">
        <v>42</v>
      </c>
      <c r="D45" s="12" t="s">
        <v>46</v>
      </c>
      <c r="E45" s="15"/>
      <c r="F45" s="18">
        <f>F46+F47</f>
        <v>0</v>
      </c>
    </row>
    <row r="46" spans="1:6" s="3" customFormat="1" ht="12.75">
      <c r="A46" s="16" t="s">
        <v>10</v>
      </c>
      <c r="B46" s="15" t="s">
        <v>40</v>
      </c>
      <c r="C46" s="15" t="s">
        <v>42</v>
      </c>
      <c r="D46" s="15" t="s">
        <v>46</v>
      </c>
      <c r="E46" s="12" t="s">
        <v>31</v>
      </c>
      <c r="F46" s="24">
        <v>-245.64876</v>
      </c>
    </row>
    <row r="47" spans="1:6" s="3" customFormat="1" ht="25.5">
      <c r="A47" s="16" t="s">
        <v>6</v>
      </c>
      <c r="B47" s="15" t="s">
        <v>40</v>
      </c>
      <c r="C47" s="15" t="s">
        <v>42</v>
      </c>
      <c r="D47" s="15" t="s">
        <v>46</v>
      </c>
      <c r="E47" s="12" t="s">
        <v>82</v>
      </c>
      <c r="F47" s="24">
        <v>245.64876</v>
      </c>
    </row>
    <row r="48" spans="1:6" s="3" customFormat="1" ht="62.25" customHeight="1">
      <c r="A48" s="16" t="s">
        <v>37</v>
      </c>
      <c r="B48" s="15" t="s">
        <v>40</v>
      </c>
      <c r="C48" s="15" t="s">
        <v>42</v>
      </c>
      <c r="D48" s="12" t="s">
        <v>47</v>
      </c>
      <c r="E48" s="15"/>
      <c r="F48" s="22">
        <f>F49</f>
        <v>-298.319</v>
      </c>
    </row>
    <row r="49" spans="1:6" s="3" customFormat="1" ht="12.75">
      <c r="A49" s="16" t="s">
        <v>10</v>
      </c>
      <c r="B49" s="15" t="s">
        <v>40</v>
      </c>
      <c r="C49" s="15" t="s">
        <v>42</v>
      </c>
      <c r="D49" s="15" t="s">
        <v>47</v>
      </c>
      <c r="E49" s="12" t="s">
        <v>31</v>
      </c>
      <c r="F49" s="22">
        <v>-298.319</v>
      </c>
    </row>
    <row r="50" spans="1:6" s="3" customFormat="1" ht="12.75">
      <c r="A50" s="14" t="s">
        <v>12</v>
      </c>
      <c r="B50" s="15" t="s">
        <v>40</v>
      </c>
      <c r="C50" s="12" t="s">
        <v>43</v>
      </c>
      <c r="D50" s="12"/>
      <c r="E50" s="12"/>
      <c r="F50" s="13">
        <f>F51</f>
        <v>298.319</v>
      </c>
    </row>
    <row r="51" spans="1:6" s="2" customFormat="1" ht="51">
      <c r="A51" s="16" t="s">
        <v>13</v>
      </c>
      <c r="B51" s="15" t="s">
        <v>40</v>
      </c>
      <c r="C51" s="15" t="s">
        <v>43</v>
      </c>
      <c r="D51" s="12" t="s">
        <v>48</v>
      </c>
      <c r="E51" s="15"/>
      <c r="F51" s="10">
        <f>F52</f>
        <v>298.319</v>
      </c>
    </row>
    <row r="52" spans="1:6" s="3" customFormat="1" ht="25.5">
      <c r="A52" s="16" t="s">
        <v>14</v>
      </c>
      <c r="B52" s="15" t="s">
        <v>40</v>
      </c>
      <c r="C52" s="15" t="s">
        <v>43</v>
      </c>
      <c r="D52" s="15" t="s">
        <v>48</v>
      </c>
      <c r="E52" s="12" t="s">
        <v>82</v>
      </c>
      <c r="F52" s="10">
        <v>298.319</v>
      </c>
    </row>
    <row r="53" spans="1:6" ht="15.75" customHeight="1">
      <c r="A53" s="11" t="s">
        <v>15</v>
      </c>
      <c r="B53" s="12" t="s">
        <v>60</v>
      </c>
      <c r="C53" s="12"/>
      <c r="D53" s="12"/>
      <c r="E53" s="12"/>
      <c r="F53" s="25">
        <f>F54+F57</f>
        <v>75.83500000000001</v>
      </c>
    </row>
    <row r="54" spans="1:6" s="3" customFormat="1" ht="12.75">
      <c r="A54" s="14" t="s">
        <v>16</v>
      </c>
      <c r="B54" s="15" t="s">
        <v>60</v>
      </c>
      <c r="C54" s="12" t="s">
        <v>42</v>
      </c>
      <c r="D54" s="12"/>
      <c r="E54" s="12"/>
      <c r="F54" s="13">
        <f>SUM(F55)</f>
        <v>12.835</v>
      </c>
    </row>
    <row r="55" spans="1:6" ht="25.5">
      <c r="A55" s="16" t="s">
        <v>77</v>
      </c>
      <c r="B55" s="15" t="s">
        <v>60</v>
      </c>
      <c r="C55" s="15" t="s">
        <v>42</v>
      </c>
      <c r="D55" s="12" t="s">
        <v>61</v>
      </c>
      <c r="E55" s="15"/>
      <c r="F55" s="10">
        <f>SUM(F56)</f>
        <v>12.835</v>
      </c>
    </row>
    <row r="56" spans="1:6" ht="25.5">
      <c r="A56" s="16" t="s">
        <v>5</v>
      </c>
      <c r="B56" s="15" t="s">
        <v>60</v>
      </c>
      <c r="C56" s="15" t="s">
        <v>42</v>
      </c>
      <c r="D56" s="15" t="s">
        <v>61</v>
      </c>
      <c r="E56" s="12" t="s">
        <v>29</v>
      </c>
      <c r="F56" s="10">
        <v>12.835</v>
      </c>
    </row>
    <row r="57" spans="1:6" ht="25.5">
      <c r="A57" s="14" t="s">
        <v>17</v>
      </c>
      <c r="B57" s="15" t="s">
        <v>60</v>
      </c>
      <c r="C57" s="12" t="s">
        <v>60</v>
      </c>
      <c r="D57" s="12"/>
      <c r="E57" s="12"/>
      <c r="F57" s="17">
        <f>SUM(F58+F61)</f>
        <v>63</v>
      </c>
    </row>
    <row r="58" spans="1:6" ht="25.5">
      <c r="A58" s="16" t="s">
        <v>87</v>
      </c>
      <c r="B58" s="15" t="s">
        <v>60</v>
      </c>
      <c r="C58" s="15" t="s">
        <v>60</v>
      </c>
      <c r="D58" s="12" t="s">
        <v>88</v>
      </c>
      <c r="E58" s="12"/>
      <c r="F58" s="18">
        <f>SUM(F59:F60)</f>
        <v>-137</v>
      </c>
    </row>
    <row r="59" spans="1:6" ht="25.5">
      <c r="A59" s="16" t="s">
        <v>5</v>
      </c>
      <c r="B59" s="15" t="s">
        <v>60</v>
      </c>
      <c r="C59" s="15" t="s">
        <v>60</v>
      </c>
      <c r="D59" s="15" t="s">
        <v>88</v>
      </c>
      <c r="E59" s="12" t="s">
        <v>29</v>
      </c>
      <c r="F59" s="18">
        <v>31</v>
      </c>
    </row>
    <row r="60" spans="1:6" ht="25.5">
      <c r="A60" s="16" t="s">
        <v>1</v>
      </c>
      <c r="B60" s="15" t="s">
        <v>60</v>
      </c>
      <c r="C60" s="15" t="s">
        <v>60</v>
      </c>
      <c r="D60" s="15" t="s">
        <v>88</v>
      </c>
      <c r="E60" s="12" t="s">
        <v>82</v>
      </c>
      <c r="F60" s="18">
        <v>-168</v>
      </c>
    </row>
    <row r="61" spans="1:6" ht="38.25">
      <c r="A61" s="16" t="s">
        <v>79</v>
      </c>
      <c r="B61" s="15" t="s">
        <v>60</v>
      </c>
      <c r="C61" s="15" t="s">
        <v>60</v>
      </c>
      <c r="D61" s="12" t="s">
        <v>80</v>
      </c>
      <c r="E61" s="15"/>
      <c r="F61" s="18">
        <f>SUM(F62:F63)</f>
        <v>200</v>
      </c>
    </row>
    <row r="62" spans="1:6" ht="25.5">
      <c r="A62" s="16" t="s">
        <v>5</v>
      </c>
      <c r="B62" s="15" t="s">
        <v>60</v>
      </c>
      <c r="C62" s="15" t="s">
        <v>60</v>
      </c>
      <c r="D62" s="15" t="s">
        <v>80</v>
      </c>
      <c r="E62" s="12" t="s">
        <v>29</v>
      </c>
      <c r="F62" s="18">
        <v>300</v>
      </c>
    </row>
    <row r="63" spans="1:6" ht="25.5">
      <c r="A63" s="16" t="s">
        <v>1</v>
      </c>
      <c r="B63" s="15" t="s">
        <v>60</v>
      </c>
      <c r="C63" s="15" t="s">
        <v>60</v>
      </c>
      <c r="D63" s="15" t="s">
        <v>80</v>
      </c>
      <c r="E63" s="12" t="s">
        <v>82</v>
      </c>
      <c r="F63" s="18">
        <v>-100</v>
      </c>
    </row>
    <row r="64" spans="1:6" s="3" customFormat="1" ht="18.75" customHeight="1">
      <c r="A64" s="11" t="s">
        <v>35</v>
      </c>
      <c r="B64" s="12" t="s">
        <v>62</v>
      </c>
      <c r="C64" s="12"/>
      <c r="D64" s="12"/>
      <c r="E64" s="12"/>
      <c r="F64" s="25">
        <f>F65</f>
        <v>-2187.848</v>
      </c>
    </row>
    <row r="65" spans="1:6" ht="12.75">
      <c r="A65" s="14" t="s">
        <v>18</v>
      </c>
      <c r="B65" s="15" t="s">
        <v>62</v>
      </c>
      <c r="C65" s="12" t="s">
        <v>41</v>
      </c>
      <c r="D65" s="12"/>
      <c r="E65" s="12"/>
      <c r="F65" s="25">
        <f>F66+F68+F70+F72+F74+F76</f>
        <v>-2187.848</v>
      </c>
    </row>
    <row r="66" spans="1:6" s="3" customFormat="1" ht="25.5">
      <c r="A66" s="16" t="s">
        <v>63</v>
      </c>
      <c r="B66" s="15" t="s">
        <v>62</v>
      </c>
      <c r="C66" s="15" t="s">
        <v>41</v>
      </c>
      <c r="D66" s="12" t="s">
        <v>64</v>
      </c>
      <c r="E66" s="15"/>
      <c r="F66" s="10">
        <f>SUM(F67)</f>
        <v>-451.022</v>
      </c>
    </row>
    <row r="67" spans="1:6" ht="25.5">
      <c r="A67" s="16" t="s">
        <v>5</v>
      </c>
      <c r="B67" s="15" t="s">
        <v>62</v>
      </c>
      <c r="C67" s="15" t="s">
        <v>41</v>
      </c>
      <c r="D67" s="15" t="s">
        <v>64</v>
      </c>
      <c r="E67" s="12" t="s">
        <v>29</v>
      </c>
      <c r="F67" s="10">
        <v>-451.022</v>
      </c>
    </row>
    <row r="68" spans="1:6" s="3" customFormat="1" ht="12.75">
      <c r="A68" s="16" t="s">
        <v>19</v>
      </c>
      <c r="B68" s="15" t="s">
        <v>62</v>
      </c>
      <c r="C68" s="15" t="s">
        <v>41</v>
      </c>
      <c r="D68" s="12" t="s">
        <v>65</v>
      </c>
      <c r="E68" s="15"/>
      <c r="F68" s="10">
        <f>SUM(F69)</f>
        <v>10.527</v>
      </c>
    </row>
    <row r="69" spans="1:6" ht="25.5">
      <c r="A69" s="16" t="s">
        <v>5</v>
      </c>
      <c r="B69" s="15" t="s">
        <v>62</v>
      </c>
      <c r="C69" s="15" t="s">
        <v>41</v>
      </c>
      <c r="D69" s="15" t="s">
        <v>65</v>
      </c>
      <c r="E69" s="12" t="s">
        <v>29</v>
      </c>
      <c r="F69" s="10">
        <v>10.527</v>
      </c>
    </row>
    <row r="70" spans="1:6" s="3" customFormat="1" ht="12.75">
      <c r="A70" s="16" t="s">
        <v>20</v>
      </c>
      <c r="B70" s="15" t="s">
        <v>62</v>
      </c>
      <c r="C70" s="15" t="s">
        <v>41</v>
      </c>
      <c r="D70" s="12" t="s">
        <v>66</v>
      </c>
      <c r="E70" s="15"/>
      <c r="F70" s="10">
        <f>SUM(F71)</f>
        <v>1.404</v>
      </c>
    </row>
    <row r="71" spans="1:6" s="1" customFormat="1" ht="25.5">
      <c r="A71" s="16" t="s">
        <v>5</v>
      </c>
      <c r="B71" s="15" t="s">
        <v>62</v>
      </c>
      <c r="C71" s="15" t="s">
        <v>41</v>
      </c>
      <c r="D71" s="15" t="s">
        <v>66</v>
      </c>
      <c r="E71" s="12" t="s">
        <v>29</v>
      </c>
      <c r="F71" s="10">
        <v>1.404</v>
      </c>
    </row>
    <row r="72" spans="1:6" ht="25.5">
      <c r="A72" s="16" t="s">
        <v>71</v>
      </c>
      <c r="B72" s="15" t="s">
        <v>62</v>
      </c>
      <c r="C72" s="15" t="s">
        <v>41</v>
      </c>
      <c r="D72" s="12" t="s">
        <v>67</v>
      </c>
      <c r="E72" s="15"/>
      <c r="F72" s="10">
        <f>SUM(F73)</f>
        <v>1.243</v>
      </c>
    </row>
    <row r="73" spans="1:6" s="3" customFormat="1" ht="25.5">
      <c r="A73" s="16" t="s">
        <v>5</v>
      </c>
      <c r="B73" s="15" t="s">
        <v>62</v>
      </c>
      <c r="C73" s="15" t="s">
        <v>41</v>
      </c>
      <c r="D73" s="15" t="s">
        <v>67</v>
      </c>
      <c r="E73" s="12" t="s">
        <v>29</v>
      </c>
      <c r="F73" s="10">
        <v>1.243</v>
      </c>
    </row>
    <row r="74" spans="1:6" ht="12.75">
      <c r="A74" s="16" t="s">
        <v>70</v>
      </c>
      <c r="B74" s="15" t="s">
        <v>62</v>
      </c>
      <c r="C74" s="15" t="s">
        <v>41</v>
      </c>
      <c r="D74" s="12" t="s">
        <v>68</v>
      </c>
      <c r="E74" s="15"/>
      <c r="F74" s="18">
        <f>SUM(F75)</f>
        <v>600</v>
      </c>
    </row>
    <row r="75" spans="1:6" ht="25.5">
      <c r="A75" s="16" t="s">
        <v>5</v>
      </c>
      <c r="B75" s="15" t="s">
        <v>62</v>
      </c>
      <c r="C75" s="15" t="s">
        <v>41</v>
      </c>
      <c r="D75" s="15" t="s">
        <v>68</v>
      </c>
      <c r="E75" s="12" t="s">
        <v>29</v>
      </c>
      <c r="F75" s="18">
        <v>600</v>
      </c>
    </row>
    <row r="76" spans="1:6" ht="38.25">
      <c r="A76" s="16" t="s">
        <v>86</v>
      </c>
      <c r="B76" s="15" t="s">
        <v>62</v>
      </c>
      <c r="C76" s="15" t="s">
        <v>41</v>
      </c>
      <c r="D76" s="12" t="s">
        <v>69</v>
      </c>
      <c r="E76" s="15"/>
      <c r="F76" s="10">
        <f>SUM(F77)</f>
        <v>-2350</v>
      </c>
    </row>
    <row r="77" spans="1:6" ht="25.5">
      <c r="A77" s="16" t="s">
        <v>5</v>
      </c>
      <c r="B77" s="15" t="s">
        <v>62</v>
      </c>
      <c r="C77" s="15" t="s">
        <v>41</v>
      </c>
      <c r="D77" s="15" t="s">
        <v>69</v>
      </c>
      <c r="E77" s="12" t="s">
        <v>29</v>
      </c>
      <c r="F77" s="10">
        <v>-2350</v>
      </c>
    </row>
    <row r="78" spans="1:6" ht="18" customHeight="1">
      <c r="A78" s="11" t="s">
        <v>23</v>
      </c>
      <c r="B78" s="12" t="s">
        <v>44</v>
      </c>
      <c r="C78" s="12"/>
      <c r="D78" s="12"/>
      <c r="E78" s="12"/>
      <c r="F78" s="26">
        <f>F79+F82+F85</f>
        <v>284.05</v>
      </c>
    </row>
    <row r="79" spans="1:6" ht="14.25" customHeight="1">
      <c r="A79" s="27" t="s">
        <v>102</v>
      </c>
      <c r="B79" s="15" t="s">
        <v>44</v>
      </c>
      <c r="C79" s="12" t="s">
        <v>41</v>
      </c>
      <c r="D79" s="12"/>
      <c r="E79" s="12"/>
      <c r="F79" s="26">
        <v>218</v>
      </c>
    </row>
    <row r="80" spans="1:6" ht="25.5">
      <c r="A80" s="28" t="s">
        <v>103</v>
      </c>
      <c r="B80" s="15" t="s">
        <v>44</v>
      </c>
      <c r="C80" s="15" t="s">
        <v>41</v>
      </c>
      <c r="D80" s="12" t="s">
        <v>104</v>
      </c>
      <c r="E80" s="12"/>
      <c r="F80" s="29">
        <v>218</v>
      </c>
    </row>
    <row r="81" spans="1:6" ht="14.25" customHeight="1">
      <c r="A81" s="28" t="s">
        <v>105</v>
      </c>
      <c r="B81" s="15" t="s">
        <v>44</v>
      </c>
      <c r="C81" s="15" t="s">
        <v>41</v>
      </c>
      <c r="D81" s="15" t="s">
        <v>104</v>
      </c>
      <c r="E81" s="12" t="s">
        <v>106</v>
      </c>
      <c r="F81" s="29">
        <v>218</v>
      </c>
    </row>
    <row r="82" spans="1:6" s="1" customFormat="1" ht="12.75">
      <c r="A82" s="27" t="s">
        <v>24</v>
      </c>
      <c r="B82" s="15" t="s">
        <v>44</v>
      </c>
      <c r="C82" s="12" t="s">
        <v>43</v>
      </c>
      <c r="D82" s="12"/>
      <c r="E82" s="12"/>
      <c r="F82" s="26">
        <f>F83</f>
        <v>-506.95</v>
      </c>
    </row>
    <row r="83" spans="1:6" ht="16.5" customHeight="1">
      <c r="A83" s="16" t="s">
        <v>25</v>
      </c>
      <c r="B83" s="15" t="s">
        <v>44</v>
      </c>
      <c r="C83" s="15" t="s">
        <v>43</v>
      </c>
      <c r="D83" s="12" t="s">
        <v>72</v>
      </c>
      <c r="E83" s="15"/>
      <c r="F83" s="10">
        <f>SUM(F84)</f>
        <v>-506.95</v>
      </c>
    </row>
    <row r="84" spans="1:6" s="4" customFormat="1" ht="12.75">
      <c r="A84" s="16" t="s">
        <v>3</v>
      </c>
      <c r="B84" s="15" t="s">
        <v>44</v>
      </c>
      <c r="C84" s="15" t="s">
        <v>43</v>
      </c>
      <c r="D84" s="15" t="s">
        <v>72</v>
      </c>
      <c r="E84" s="12" t="s">
        <v>28</v>
      </c>
      <c r="F84" s="10">
        <v>-506.95</v>
      </c>
    </row>
    <row r="85" spans="1:6" s="3" customFormat="1" ht="25.5">
      <c r="A85" s="14" t="s">
        <v>95</v>
      </c>
      <c r="B85" s="15" t="s">
        <v>44</v>
      </c>
      <c r="C85" s="12" t="s">
        <v>94</v>
      </c>
      <c r="D85" s="12"/>
      <c r="E85" s="12"/>
      <c r="F85" s="17">
        <f>SUM(F86)</f>
        <v>573</v>
      </c>
    </row>
    <row r="86" spans="1:6" s="2" customFormat="1" ht="14.25" customHeight="1">
      <c r="A86" s="16" t="s">
        <v>25</v>
      </c>
      <c r="B86" s="15" t="s">
        <v>44</v>
      </c>
      <c r="C86" s="15" t="s">
        <v>94</v>
      </c>
      <c r="D86" s="12" t="s">
        <v>72</v>
      </c>
      <c r="E86" s="15"/>
      <c r="F86" s="18">
        <f>SUM(F87)</f>
        <v>573</v>
      </c>
    </row>
    <row r="87" spans="1:6" s="3" customFormat="1" ht="25.5">
      <c r="A87" s="16" t="s">
        <v>6</v>
      </c>
      <c r="B87" s="15" t="s">
        <v>44</v>
      </c>
      <c r="C87" s="15" t="s">
        <v>94</v>
      </c>
      <c r="D87" s="15" t="s">
        <v>72</v>
      </c>
      <c r="E87" s="12" t="s">
        <v>82</v>
      </c>
      <c r="F87" s="18">
        <v>573</v>
      </c>
    </row>
    <row r="88" spans="1:6" ht="17.25" customHeight="1">
      <c r="A88" s="11" t="s">
        <v>33</v>
      </c>
      <c r="B88" s="12" t="s">
        <v>57</v>
      </c>
      <c r="C88" s="12"/>
      <c r="D88" s="12"/>
      <c r="E88" s="12"/>
      <c r="F88" s="13">
        <f>F92+F89+F96</f>
        <v>175.19600000000003</v>
      </c>
    </row>
    <row r="89" spans="1:6" s="2" customFormat="1" ht="12.75">
      <c r="A89" s="14" t="s">
        <v>34</v>
      </c>
      <c r="B89" s="15" t="s">
        <v>57</v>
      </c>
      <c r="C89" s="12" t="s">
        <v>41</v>
      </c>
      <c r="D89" s="12"/>
      <c r="E89" s="12"/>
      <c r="F89" s="13">
        <f>SUM(F90)</f>
        <v>132.085</v>
      </c>
    </row>
    <row r="90" spans="1:6" ht="25.5">
      <c r="A90" s="16" t="s">
        <v>73</v>
      </c>
      <c r="B90" s="15" t="s">
        <v>57</v>
      </c>
      <c r="C90" s="15" t="s">
        <v>41</v>
      </c>
      <c r="D90" s="12" t="s">
        <v>74</v>
      </c>
      <c r="E90" s="15"/>
      <c r="F90" s="10">
        <f>SUM(F91)</f>
        <v>132.085</v>
      </c>
    </row>
    <row r="91" spans="1:6" ht="25.5">
      <c r="A91" s="16" t="s">
        <v>5</v>
      </c>
      <c r="B91" s="15" t="s">
        <v>57</v>
      </c>
      <c r="C91" s="15" t="s">
        <v>41</v>
      </c>
      <c r="D91" s="15" t="s">
        <v>74</v>
      </c>
      <c r="E91" s="12" t="s">
        <v>29</v>
      </c>
      <c r="F91" s="10">
        <v>132.085</v>
      </c>
    </row>
    <row r="92" spans="1:6" ht="12.75">
      <c r="A92" s="14" t="s">
        <v>32</v>
      </c>
      <c r="B92" s="15" t="s">
        <v>57</v>
      </c>
      <c r="C92" s="12" t="s">
        <v>42</v>
      </c>
      <c r="D92" s="12"/>
      <c r="E92" s="12"/>
      <c r="F92" s="13">
        <f>SUM(F93)</f>
        <v>35.95</v>
      </c>
    </row>
    <row r="93" spans="1:6" ht="25.5">
      <c r="A93" s="16" t="s">
        <v>21</v>
      </c>
      <c r="B93" s="15" t="s">
        <v>57</v>
      </c>
      <c r="C93" s="15" t="s">
        <v>42</v>
      </c>
      <c r="D93" s="12" t="s">
        <v>75</v>
      </c>
      <c r="E93" s="15"/>
      <c r="F93" s="10">
        <f>SUM(F94:F95)</f>
        <v>35.95</v>
      </c>
    </row>
    <row r="94" spans="1:6" ht="25.5" customHeight="1">
      <c r="A94" s="16" t="s">
        <v>93</v>
      </c>
      <c r="B94" s="15" t="s">
        <v>57</v>
      </c>
      <c r="C94" s="15" t="s">
        <v>42</v>
      </c>
      <c r="D94" s="15" t="s">
        <v>75</v>
      </c>
      <c r="E94" s="12" t="s">
        <v>92</v>
      </c>
      <c r="F94" s="10">
        <v>146.15</v>
      </c>
    </row>
    <row r="95" spans="1:6" ht="25.5">
      <c r="A95" s="16" t="s">
        <v>22</v>
      </c>
      <c r="B95" s="15" t="s">
        <v>57</v>
      </c>
      <c r="C95" s="15" t="s">
        <v>42</v>
      </c>
      <c r="D95" s="15" t="s">
        <v>75</v>
      </c>
      <c r="E95" s="12" t="s">
        <v>82</v>
      </c>
      <c r="F95" s="10">
        <v>-110.2</v>
      </c>
    </row>
    <row r="96" spans="1:6" ht="12.75">
      <c r="A96" s="14" t="s">
        <v>81</v>
      </c>
      <c r="B96" s="15" t="s">
        <v>57</v>
      </c>
      <c r="C96" s="12" t="s">
        <v>43</v>
      </c>
      <c r="D96" s="15"/>
      <c r="E96" s="12"/>
      <c r="F96" s="10">
        <f>SUM(F97)</f>
        <v>7.161</v>
      </c>
    </row>
    <row r="97" spans="1:6" ht="25.5">
      <c r="A97" s="16" t="s">
        <v>73</v>
      </c>
      <c r="B97" s="15" t="s">
        <v>57</v>
      </c>
      <c r="C97" s="15" t="s">
        <v>43</v>
      </c>
      <c r="D97" s="12" t="s">
        <v>74</v>
      </c>
      <c r="E97" s="12"/>
      <c r="F97" s="10">
        <f>SUM(F98)</f>
        <v>7.161</v>
      </c>
    </row>
    <row r="98" spans="1:6" ht="25.5">
      <c r="A98" s="16" t="s">
        <v>5</v>
      </c>
      <c r="B98" s="15" t="s">
        <v>57</v>
      </c>
      <c r="C98" s="15" t="s">
        <v>43</v>
      </c>
      <c r="D98" s="15" t="s">
        <v>74</v>
      </c>
      <c r="E98" s="12" t="s">
        <v>29</v>
      </c>
      <c r="F98" s="10">
        <v>7.161</v>
      </c>
    </row>
    <row r="99" spans="1:6" ht="12.75">
      <c r="A99" s="16"/>
      <c r="B99" s="10"/>
      <c r="C99" s="10"/>
      <c r="D99" s="10"/>
      <c r="E99" s="10"/>
      <c r="F99" s="10"/>
    </row>
    <row r="100" spans="1:6" ht="15" customHeight="1">
      <c r="A100" s="20" t="s">
        <v>26</v>
      </c>
      <c r="B100" s="21"/>
      <c r="C100" s="21"/>
      <c r="D100" s="21"/>
      <c r="E100" s="21"/>
      <c r="F100" s="23">
        <f>F11+F30+F34+F53+F64+F78+F88</f>
        <v>-1122.165</v>
      </c>
    </row>
  </sheetData>
  <sheetProtection/>
  <mergeCells count="4">
    <mergeCell ref="A6:F6"/>
    <mergeCell ref="B4:F4"/>
    <mergeCell ref="D2:F3"/>
    <mergeCell ref="B1:F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2011-09-21T09:27:04Z</cp:lastPrinted>
  <dcterms:created xsi:type="dcterms:W3CDTF">1996-10-08T23:32:33Z</dcterms:created>
  <dcterms:modified xsi:type="dcterms:W3CDTF">2011-09-28T21:08:41Z</dcterms:modified>
  <cp:category/>
  <cp:version/>
  <cp:contentType/>
  <cp:contentStatus/>
</cp:coreProperties>
</file>